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709"/>
  <workbookPr/>
  <mc:AlternateContent xmlns:mc="http://schemas.openxmlformats.org/markup-compatibility/2006">
    <mc:Choice Requires="x15">
      <x15ac:absPath xmlns:x15ac="http://schemas.microsoft.com/office/spreadsheetml/2010/11/ac" url="/Users/Agita/Documents/ANP/ANP_04_LEMUMI/06_Budzets/ANP_SN_2016/"/>
    </mc:Choice>
  </mc:AlternateContent>
  <bookViews>
    <workbookView xWindow="2980" yWindow="720" windowWidth="26900" windowHeight="19500"/>
  </bookViews>
  <sheets>
    <sheet name="2016-4.piel." sheetId="14" r:id="rId1"/>
    <sheet name="Sheet2" sheetId="2" r:id="rId2"/>
    <sheet name="Sheet3" sheetId="3" r:id="rId3"/>
  </sheets>
  <definedNames>
    <definedName name="_xlnm.Print_Titles" localSheetId="0">'2016-4.piel.'!$A:$N,'2016-4.piel.'!$8:$10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48" i="14" l="1"/>
  <c r="N49" i="14"/>
  <c r="N50" i="14"/>
  <c r="N42" i="14"/>
  <c r="N45" i="14"/>
  <c r="N44" i="14"/>
  <c r="N43" i="14"/>
  <c r="N41" i="14"/>
  <c r="N46" i="14"/>
  <c r="N47" i="14"/>
  <c r="L60" i="14"/>
  <c r="L52" i="14"/>
  <c r="N40" i="14"/>
  <c r="L62" i="14"/>
  <c r="L64" i="14"/>
  <c r="N12" i="14"/>
  <c r="N13" i="14"/>
  <c r="N14" i="14"/>
  <c r="N15" i="14"/>
  <c r="N16" i="14"/>
  <c r="N17" i="14"/>
  <c r="N18" i="14"/>
  <c r="N19" i="14"/>
  <c r="N20" i="14"/>
  <c r="N21" i="14"/>
  <c r="N22" i="14"/>
  <c r="N23" i="14"/>
  <c r="N24" i="14"/>
  <c r="N25" i="14"/>
  <c r="N26" i="14"/>
  <c r="N27" i="14"/>
  <c r="N28" i="14"/>
  <c r="N29" i="14"/>
  <c r="N30" i="14"/>
  <c r="N31" i="14"/>
  <c r="N32" i="14"/>
  <c r="N33" i="14"/>
  <c r="N34" i="14"/>
  <c r="N35" i="14"/>
  <c r="N36" i="14"/>
  <c r="N37" i="14"/>
  <c r="N38" i="14"/>
  <c r="N39" i="14"/>
  <c r="N51" i="14"/>
  <c r="F52" i="14"/>
  <c r="G52" i="14"/>
  <c r="H52" i="14"/>
  <c r="I52" i="14"/>
  <c r="J52" i="14"/>
  <c r="K52" i="14"/>
  <c r="M52" i="14"/>
  <c r="M60" i="14"/>
  <c r="K60" i="14"/>
  <c r="J60" i="14"/>
  <c r="I60" i="14"/>
  <c r="H60" i="14"/>
  <c r="G60" i="14"/>
  <c r="F60" i="14"/>
  <c r="N59" i="14"/>
  <c r="F62" i="14"/>
  <c r="F64" i="14"/>
  <c r="K62" i="14"/>
  <c r="K64" i="14"/>
  <c r="H62" i="14"/>
  <c r="H64" i="14"/>
  <c r="J62" i="14"/>
  <c r="J64" i="14"/>
  <c r="M62" i="14"/>
  <c r="N52" i="14"/>
  <c r="N60" i="14"/>
  <c r="I62" i="14"/>
  <c r="I64" i="14"/>
  <c r="G62" i="14"/>
  <c r="G64" i="14"/>
  <c r="N62" i="14"/>
</calcChain>
</file>

<file path=xl/sharedStrings.xml><?xml version="1.0" encoding="utf-8"?>
<sst xmlns="http://schemas.openxmlformats.org/spreadsheetml/2006/main" count="244" uniqueCount="104">
  <si>
    <t>Kods</t>
  </si>
  <si>
    <t>Aizdevējs</t>
  </si>
  <si>
    <t>Institucionālā sektora klasifikācijas kods</t>
  </si>
  <si>
    <t>Mērķis</t>
  </si>
  <si>
    <t>Līguma noslēgšanas datums</t>
  </si>
  <si>
    <t>Vides investīciju fonds</t>
  </si>
  <si>
    <t>S12 30 00</t>
  </si>
  <si>
    <t>Ciemata "Bille" ūdenssaimniecības un kanalizācijas sistēmu rekonstrukcija</t>
  </si>
  <si>
    <t>05.10.2005</t>
  </si>
  <si>
    <t>Valsts kase</t>
  </si>
  <si>
    <t>S13 01 00</t>
  </si>
  <si>
    <t>11.04.2007</t>
  </si>
  <si>
    <t>KOPĀ:</t>
  </si>
  <si>
    <t>X</t>
  </si>
  <si>
    <t>Saistību apjoms % no pamatbudžeta ieņēmumiem</t>
  </si>
  <si>
    <t>Pašvaldības pamatbudžeta ieņēmumi bez mērķdotācijām un iemaksām pašvaldību finanšu izlīdzināšanas fondā saimnieciskajā gadā:</t>
  </si>
  <si>
    <t>Aizņēmumi</t>
  </si>
  <si>
    <t>Galvojumi</t>
  </si>
  <si>
    <t>02.10.2009</t>
  </si>
  <si>
    <t>Citas ilgtermiņa saistības</t>
  </si>
  <si>
    <t>Turpmāka-
jos gados</t>
  </si>
  <si>
    <t>A</t>
  </si>
  <si>
    <t>B</t>
  </si>
  <si>
    <t>C</t>
  </si>
  <si>
    <t>D</t>
  </si>
  <si>
    <t>E</t>
  </si>
  <si>
    <t>x</t>
  </si>
  <si>
    <t>Kopā saistības</t>
  </si>
  <si>
    <t/>
  </si>
  <si>
    <t>Pavisam (1.+2.+3.+4.+5+.6.+7.+8.)</t>
  </si>
  <si>
    <t>03</t>
  </si>
  <si>
    <t>09</t>
  </si>
  <si>
    <t>PE-8/2009 (P-224/2008) Ģikšu un Līvu apdzīvoto vietu ūdensapgādes un kanalizācijas tīklu izbūve</t>
  </si>
  <si>
    <t>P-259/2006 Nītaures pagasta atkritumu izgāztuves "Sārtēni" rekultivācija</t>
  </si>
  <si>
    <t>PE-12/2009 (P-264/2006) Sērmūkšu pamatskolas ēkas remonta,siltināšanas un labiekārtošanas celtniecības darbu veikšanai</t>
  </si>
  <si>
    <t>P-66/2007 Atkritumu izgāztuves "Konrādi" rekultivācija</t>
  </si>
  <si>
    <t xml:space="preserve">PE-13/2009 (P-261/2007) Izglītības iestāžu modernizācija un energoefektivitātes paaugstināšana </t>
  </si>
  <si>
    <t>P-16/2010 ELFLA pr.Nītaures pagasta saieta nama vienkāršotā rekonstrukcija</t>
  </si>
  <si>
    <t>12.02.2010</t>
  </si>
  <si>
    <t>Domes priekšsēdētāja   ______________________________  E.Eglīte</t>
  </si>
  <si>
    <t>21.10.2011</t>
  </si>
  <si>
    <t>03.11.2011</t>
  </si>
  <si>
    <t>P-460/2011 Pašvaldības autonomo funkciju veikšanai nepieciešamo transportu iegādei</t>
  </si>
  <si>
    <t>30.11.2011</t>
  </si>
  <si>
    <t>P-354/2010 ELFLA pr.Nītaures pagasta publiskās teritorijas labiekārtošana</t>
  </si>
  <si>
    <t>20.09.2010</t>
  </si>
  <si>
    <t>P-480/2010 ELFLA pr.AN Zaubes pag.autoceļa Liepas skola-Kalmes rekonstrukcija</t>
  </si>
  <si>
    <t>03.11.2010</t>
  </si>
  <si>
    <t>P-481/2010 ELFLA pr.AN Zaubes ciema Lakstīgalu ielas rekonstrukcija</t>
  </si>
  <si>
    <t>P-100/2011 ELFLA pr.ANP autoceļa Nr.96 Ērgļu ceļš-Ruki rekonstrukcija</t>
  </si>
  <si>
    <t>09.05.2011</t>
  </si>
  <si>
    <t>P-101/2011 ERAF pr.Ūdenssaimniecības attīstība Nītaures ciemā</t>
  </si>
  <si>
    <t>21.06.2011</t>
  </si>
  <si>
    <t>P-191/2011 ELFLA Rotaļu un atpūtas lauk.izbūve Ieriķu, Skujenes, Ģikšu, Zaubes ciemos</t>
  </si>
  <si>
    <t>P-192/2011 ELFLA Ģikšu ciemata saieta nama rekonstrukcija</t>
  </si>
  <si>
    <t>P-408/2011 ERAF Ūdenssaimniecības infrastruktūras attīstība Ģikšu ciemā</t>
  </si>
  <si>
    <t>P-409/2011 ERAF Satiksmes drošības uzlabojumi Ieriķu ciemā</t>
  </si>
  <si>
    <t>P-417/2011 ERAF Ūdenssaimniecības attīstība Līvu ciemā</t>
  </si>
  <si>
    <t>P-120/2012 EZF Pašvaldības autoceļa Āraišu baznīca-Dzērves rekonstrukcija posmā no 0.00km-0.460km</t>
  </si>
  <si>
    <t>04.06.2012</t>
  </si>
  <si>
    <t>P-121/2012 ELFLA Amatas novada Zaubes ciemata saieta nama rekonstrukcija</t>
  </si>
  <si>
    <t>P-122/2012 ELFLA Skujenes pagasta Saulgriežu ielas rekonstrukcija posmā no autoceļa P3 Garkalne-Alauksts līdz Rudzu ielai</t>
  </si>
  <si>
    <t>P-123/2012 EZF Skujenes ciemata centra publiskās teritorijas labiekārtošana Amatas novadā</t>
  </si>
  <si>
    <t>P-124/2012 ELFLA Nītaures pagasta publiskās pirts vienkāršotā rekonstrukcija un pilnveidošana Amatas novadā</t>
  </si>
  <si>
    <t>Pielikums Nr.4</t>
  </si>
  <si>
    <t>apstiprināti ar Amatas novada domes</t>
  </si>
  <si>
    <t>Amatas novada pašvaldības atmaksājamo aizņēmumu, galvojumu un citu saistību apmērs</t>
  </si>
  <si>
    <t>06.11.2009</t>
  </si>
  <si>
    <t>02.11.2006</t>
  </si>
  <si>
    <t>27.10.2009</t>
  </si>
  <si>
    <t>P-336/2012 ELFLA AN autoceļa Pētera iela-Meijermuiža-Vāļi 3km ceļa seguma maiņa, posmā no Pētera ielas līdz Cēsu pilsētas robežai</t>
  </si>
  <si>
    <t>04.09.2012</t>
  </si>
  <si>
    <t>P-153/2014 ELFLA Aprīkojuma iegāde Amatas Amatu mājai</t>
  </si>
  <si>
    <t>P-289/2014 KF Normatīvo aktu prasībām neatbilstošās sadzīves atkritumu izgāztuves "Kursene" rekultivācija</t>
  </si>
  <si>
    <t>P-288/2014 ELFLA Vides pieejamības uzlabošana medicīnisko un sociālo pakalpojumu saņemšanai Zaubē</t>
  </si>
  <si>
    <t>P-355/2014 Amatas novada mūzikas un mākslas skolas vienkāršotā renovācija Ieriķu ciemā</t>
  </si>
  <si>
    <t>P-468/2014 KPFI Kompleksi risinājumi siltumnīcefekta gāzu emisijas samazināšanai Amatas pamatskolā</t>
  </si>
  <si>
    <t>P-531/2014 ERAF Amatas novada Skujenes ciema ūdenssaimniecības attīstība</t>
  </si>
  <si>
    <t>S13 01 01</t>
  </si>
  <si>
    <t>S13 01 02</t>
  </si>
  <si>
    <t>S13 01 03</t>
  </si>
  <si>
    <t>PE-9/2009 (P-229/2008) Nītaures pagasta ēkas jumta nomaiņai</t>
  </si>
  <si>
    <t>PE-14/2009 (P-306/2008) Zaubes pagasta skolas ēkas katlumājas un siltummezglu rekonstrukcijai</t>
  </si>
  <si>
    <t>PE-11/2009 (P-397/2008) Jaunatnes tūrisma mītnes "Staļļi" renovācijas pabeigšanai un tautas nama rekonstrukcijas pabeigšanai</t>
  </si>
  <si>
    <t xml:space="preserve">PE-10/2009 (P-398/2008) Dzīvojamās mājas "Vecskujene" jumta seguma nomaiņai </t>
  </si>
  <si>
    <t>P-223/2009 Amatas novada autoceļa posma Meijermuiža-Vāļi rekonstrukcijai</t>
  </si>
  <si>
    <t>P-54/2013 ELFLA Drabešu muižas dzīvojamās ēkas rekonstrukcija par sabiedrisko un amatniecības centru</t>
  </si>
  <si>
    <t>27.03.2013</t>
  </si>
  <si>
    <t>23.04.2014</t>
  </si>
  <si>
    <t>23.07.2014</t>
  </si>
  <si>
    <t>20.08.2014</t>
  </si>
  <si>
    <t>17.09.2014</t>
  </si>
  <si>
    <t>14.10.2014</t>
  </si>
  <si>
    <t>P-532/2014 Jaunu granulu apkures katlu iegāde un uzstādīšana, katlu mājas rekonstrukcija un apkures sistēmas renovācija Amatas novada Drabešu internātpamatskolā</t>
  </si>
  <si>
    <t>P-15/2015 KPFI Kompleksi risinājumisitumnīcefekta gāzu emisiju samazināšanai Zaubes pamatskolā</t>
  </si>
  <si>
    <t>27.01.2015</t>
  </si>
  <si>
    <t>P-76/2015 ERAF Amatas novada Ieriķu ciema ūdenssaimniecības attīstība</t>
  </si>
  <si>
    <t>18.03.2015</t>
  </si>
  <si>
    <t>P-204/2015 Amatas pamatskolas vienkāršota atjaunošana, veicot funkcionālus uzlabojumus</t>
  </si>
  <si>
    <t>16.06.2015</t>
  </si>
  <si>
    <t>Amatas novada domes Saistošajiem noteikumiem Nr.1</t>
  </si>
  <si>
    <t>20.01.2016.sēdes lēmumu Nr.1</t>
  </si>
  <si>
    <t>(sēdes protokols Nr.1)</t>
  </si>
  <si>
    <t>Saistību apmērs - pamatsumma un % maksājumi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</si>
</sst>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Ls&quot;\ * #,##0.00_-;\-&quot;Ls&quot;\ * #,##0.00_-;_-&quot;Ls&quot;\ * &quot;-&quot;??_-;_-@_-"/>
    <numFmt numFmtId="165" formatCode="0&quot;.&quot;0"/>
  </numFmts>
  <fonts count="32" x14ac:knownFonts="1">
    <font>
      <sz val="10"/>
      <name val="Arial"/>
      <charset val="186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0"/>
      <name val="Arial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sz val="10"/>
      <name val="BaltHelvetica"/>
    </font>
    <font>
      <sz val="10"/>
      <name val="Helv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0"/>
      <name val="BaltGaramond"/>
      <family val="2"/>
      <charset val="186"/>
    </font>
    <font>
      <sz val="11"/>
      <color indexed="10"/>
      <name val="Calibri"/>
      <family val="2"/>
      <charset val="186"/>
    </font>
    <font>
      <sz val="8"/>
      <name val="Arial"/>
      <charset val="186"/>
    </font>
    <font>
      <sz val="10"/>
      <color theme="1"/>
      <name val="Calibri"/>
      <scheme val="minor"/>
    </font>
    <font>
      <b/>
      <sz val="12"/>
      <color theme="1"/>
      <name val="Calibri"/>
      <scheme val="minor"/>
    </font>
    <font>
      <b/>
      <sz val="10"/>
      <color theme="1"/>
      <name val="Calibri"/>
      <scheme val="minor"/>
    </font>
    <font>
      <sz val="8"/>
      <color theme="1"/>
      <name val="Calibri"/>
      <scheme val="minor"/>
    </font>
    <font>
      <b/>
      <u/>
      <sz val="12"/>
      <color theme="1"/>
      <name val="Calibri"/>
      <scheme val="minor"/>
    </font>
    <font>
      <b/>
      <sz val="11"/>
      <color theme="1"/>
      <name val="Calibri"/>
      <scheme val="minor"/>
    </font>
    <font>
      <sz val="11"/>
      <color theme="1"/>
      <name val="Calibri"/>
      <scheme val="minor"/>
    </font>
    <font>
      <i/>
      <sz val="10"/>
      <color theme="1"/>
      <name val="Calibri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gradientFill degree="90">
        <stop position="0">
          <color theme="0"/>
        </stop>
        <stop position="1">
          <color theme="2" tint="-0.49803155613879818"/>
        </stop>
      </gradient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45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23" borderId="7" applyNumberFormat="0" applyFont="0" applyAlignment="0" applyProtection="0"/>
    <xf numFmtId="0" fontId="7" fillId="23" borderId="7" applyNumberFormat="0" applyFon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7" fillId="0" borderId="0"/>
    <xf numFmtId="0" fontId="18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165" fontId="21" fillId="24" borderId="0" applyBorder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91">
    <xf numFmtId="0" fontId="0" fillId="0" borderId="0" xfId="0"/>
    <xf numFmtId="0" fontId="24" fillId="0" borderId="0" xfId="0" applyFont="1"/>
    <xf numFmtId="0" fontId="24" fillId="0" borderId="0" xfId="0" applyFont="1" applyAlignment="1">
      <alignment horizontal="right"/>
    </xf>
    <xf numFmtId="0" fontId="24" fillId="25" borderId="10" xfId="130" applyFont="1" applyFill="1" applyBorder="1" applyAlignment="1" applyProtection="1">
      <alignment horizontal="center" vertical="center" wrapText="1"/>
    </xf>
    <xf numFmtId="0" fontId="26" fillId="25" borderId="10" xfId="130" applyFont="1" applyFill="1" applyBorder="1" applyAlignment="1" applyProtection="1">
      <alignment horizontal="center" vertical="center" wrapText="1"/>
    </xf>
    <xf numFmtId="0" fontId="27" fillId="0" borderId="0" xfId="0" applyFont="1"/>
    <xf numFmtId="0" fontId="24" fillId="25" borderId="10" xfId="130" applyFont="1" applyFill="1" applyBorder="1" applyAlignment="1" applyProtection="1">
      <alignment horizontal="center" wrapText="1"/>
    </xf>
    <xf numFmtId="0" fontId="24" fillId="27" borderId="13" xfId="130" applyFont="1" applyFill="1" applyBorder="1" applyAlignment="1" applyProtection="1">
      <alignment horizontal="center" wrapText="1"/>
    </xf>
    <xf numFmtId="0" fontId="28" fillId="27" borderId="11" xfId="130" applyFont="1" applyFill="1" applyBorder="1" applyAlignment="1" applyProtection="1">
      <alignment wrapText="1"/>
    </xf>
    <xf numFmtId="0" fontId="29" fillId="27" borderId="11" xfId="130" applyFont="1" applyFill="1" applyBorder="1" applyAlignment="1" applyProtection="1">
      <alignment horizontal="left" wrapText="1"/>
    </xf>
    <xf numFmtId="14" fontId="29" fillId="27" borderId="11" xfId="130" applyNumberFormat="1" applyFont="1" applyFill="1" applyBorder="1" applyAlignment="1" applyProtection="1">
      <alignment horizontal="left" wrapText="1"/>
    </xf>
    <xf numFmtId="0" fontId="24" fillId="27" borderId="11" xfId="130" applyFont="1" applyFill="1" applyBorder="1" applyAlignment="1" applyProtection="1">
      <alignment horizontal="centerContinuous"/>
    </xf>
    <xf numFmtId="0" fontId="24" fillId="27" borderId="12" xfId="130" applyFont="1" applyFill="1" applyBorder="1" applyAlignment="1" applyProtection="1">
      <alignment horizontal="centerContinuous"/>
    </xf>
    <xf numFmtId="49" fontId="24" fillId="26" borderId="10" xfId="130" applyNumberFormat="1" applyFont="1" applyFill="1" applyBorder="1" applyAlignment="1" applyProtection="1">
      <alignment horizontal="center" wrapText="1"/>
      <protection locked="0"/>
    </xf>
    <xf numFmtId="49" fontId="24" fillId="26" borderId="10" xfId="130" applyNumberFormat="1" applyFont="1" applyFill="1" applyBorder="1" applyAlignment="1" applyProtection="1">
      <alignment horizontal="left" wrapText="1"/>
      <protection locked="0"/>
    </xf>
    <xf numFmtId="49" fontId="24" fillId="0" borderId="17" xfId="130" applyNumberFormat="1" applyFont="1" applyFill="1" applyBorder="1" applyAlignment="1" applyProtection="1">
      <alignment horizontal="left" vertical="center" wrapText="1"/>
      <protection locked="0"/>
    </xf>
    <xf numFmtId="49" fontId="24" fillId="0" borderId="17" xfId="130" applyNumberFormat="1" applyFont="1" applyFill="1" applyBorder="1" applyAlignment="1" applyProtection="1">
      <alignment horizontal="center" vertical="center" wrapText="1"/>
      <protection locked="0"/>
    </xf>
    <xf numFmtId="3" fontId="24" fillId="0" borderId="17" xfId="130" applyNumberFormat="1" applyFont="1" applyFill="1" applyBorder="1" applyAlignment="1" applyProtection="1">
      <alignment horizontal="right" vertical="center"/>
      <protection locked="0"/>
    </xf>
    <xf numFmtId="3" fontId="26" fillId="26" borderId="10" xfId="130" applyNumberFormat="1" applyFont="1" applyFill="1" applyBorder="1" applyAlignment="1" applyProtection="1">
      <alignment horizontal="right" wrapText="1"/>
    </xf>
    <xf numFmtId="3" fontId="24" fillId="0" borderId="0" xfId="0" applyNumberFormat="1" applyFont="1"/>
    <xf numFmtId="3" fontId="24" fillId="0" borderId="0" xfId="0" applyNumberFormat="1" applyFont="1" applyFill="1"/>
    <xf numFmtId="0" fontId="24" fillId="0" borderId="0" xfId="0" applyFont="1" applyFill="1"/>
    <xf numFmtId="0" fontId="26" fillId="26" borderId="10" xfId="130" applyFont="1" applyFill="1" applyBorder="1" applyAlignment="1" applyProtection="1">
      <alignment horizontal="left" wrapText="1"/>
      <protection locked="0"/>
    </xf>
    <xf numFmtId="0" fontId="24" fillId="26" borderId="10" xfId="130" applyFont="1" applyFill="1" applyBorder="1" applyAlignment="1" applyProtection="1">
      <alignment horizontal="center" wrapText="1"/>
      <protection locked="0"/>
    </xf>
    <xf numFmtId="3" fontId="26" fillId="26" borderId="10" xfId="130" applyNumberFormat="1" applyFont="1" applyFill="1" applyBorder="1" applyAlignment="1" applyProtection="1">
      <alignment horizontal="right" vertical="center" wrapText="1"/>
    </xf>
    <xf numFmtId="0" fontId="1" fillId="0" borderId="0" xfId="130" applyFont="1" applyBorder="1" applyAlignment="1" applyProtection="1">
      <alignment horizontal="center" vertical="center" wrapText="1"/>
      <protection locked="0"/>
    </xf>
    <xf numFmtId="0" fontId="1" fillId="0" borderId="0" xfId="130" applyFont="1" applyBorder="1" applyAlignment="1" applyProtection="1">
      <alignment wrapText="1"/>
      <protection locked="0"/>
    </xf>
    <xf numFmtId="0" fontId="1" fillId="0" borderId="0" xfId="130" applyFont="1" applyFill="1" applyBorder="1" applyAlignment="1" applyProtection="1">
      <alignment horizontal="right" vertical="center" wrapText="1"/>
      <protection locked="0"/>
    </xf>
    <xf numFmtId="0" fontId="1" fillId="0" borderId="0" xfId="130" applyFont="1" applyFill="1" applyBorder="1" applyAlignment="1" applyProtection="1">
      <alignment horizontal="right" wrapText="1"/>
    </xf>
    <xf numFmtId="0" fontId="25" fillId="27" borderId="13" xfId="130" applyFont="1" applyFill="1" applyBorder="1" applyAlignment="1" applyProtection="1">
      <alignment horizontal="left" wrapText="1"/>
      <protection locked="0"/>
    </xf>
    <xf numFmtId="0" fontId="28" fillId="27" borderId="11" xfId="130" applyFont="1" applyFill="1" applyBorder="1" applyAlignment="1" applyProtection="1">
      <alignment horizontal="left" wrapText="1"/>
      <protection locked="0"/>
    </xf>
    <xf numFmtId="0" fontId="25" fillId="27" borderId="11" xfId="130" applyFont="1" applyFill="1" applyBorder="1" applyAlignment="1" applyProtection="1">
      <alignment wrapText="1"/>
      <protection locked="0"/>
    </xf>
    <xf numFmtId="0" fontId="1" fillId="27" borderId="11" xfId="130" applyFont="1" applyFill="1" applyBorder="1" applyAlignment="1" applyProtection="1">
      <alignment horizontal="right" vertical="center" wrapText="1"/>
      <protection locked="0"/>
    </xf>
    <xf numFmtId="0" fontId="1" fillId="27" borderId="12" xfId="130" applyFont="1" applyFill="1" applyBorder="1" applyAlignment="1" applyProtection="1">
      <alignment horizontal="right" wrapText="1"/>
    </xf>
    <xf numFmtId="49" fontId="24" fillId="25" borderId="10" xfId="130" applyNumberFormat="1" applyFont="1" applyFill="1" applyBorder="1" applyAlignment="1" applyProtection="1">
      <alignment horizontal="center" wrapText="1"/>
      <protection locked="0"/>
    </xf>
    <xf numFmtId="49" fontId="24" fillId="25" borderId="10" xfId="130" applyNumberFormat="1" applyFont="1" applyFill="1" applyBorder="1" applyAlignment="1" applyProtection="1">
      <alignment horizontal="left" wrapText="1"/>
      <protection locked="0"/>
    </xf>
    <xf numFmtId="0" fontId="24" fillId="25" borderId="10" xfId="130" applyFont="1" applyFill="1" applyBorder="1" applyAlignment="1" applyProtection="1">
      <alignment horizontal="center" wrapText="1"/>
      <protection locked="0"/>
    </xf>
    <xf numFmtId="3" fontId="24" fillId="25" borderId="10" xfId="130" applyNumberFormat="1" applyFont="1" applyFill="1" applyBorder="1" applyAlignment="1" applyProtection="1">
      <alignment horizontal="right"/>
      <protection locked="0"/>
    </xf>
    <xf numFmtId="3" fontId="26" fillId="25" borderId="10" xfId="130" applyNumberFormat="1" applyFont="1" applyFill="1" applyBorder="1" applyAlignment="1" applyProtection="1">
      <alignment horizontal="right" wrapText="1"/>
    </xf>
    <xf numFmtId="0" fontId="26" fillId="25" borderId="13" xfId="130" applyFont="1" applyFill="1" applyBorder="1" applyAlignment="1" applyProtection="1">
      <alignment wrapText="1"/>
      <protection locked="0"/>
    </xf>
    <xf numFmtId="3" fontId="26" fillId="25" borderId="10" xfId="130" applyNumberFormat="1" applyFont="1" applyFill="1" applyBorder="1" applyAlignment="1" applyProtection="1">
      <alignment horizontal="right" vertical="center" wrapText="1"/>
    </xf>
    <xf numFmtId="0" fontId="1" fillId="0" borderId="11" xfId="130" applyFont="1" applyBorder="1" applyAlignment="1" applyProtection="1">
      <alignment horizontal="center" vertical="center" wrapText="1"/>
      <protection locked="0"/>
    </xf>
    <xf numFmtId="0" fontId="1" fillId="0" borderId="11" xfId="130" applyFont="1" applyBorder="1" applyAlignment="1" applyProtection="1">
      <alignment wrapText="1"/>
      <protection locked="0"/>
    </xf>
    <xf numFmtId="0" fontId="30" fillId="0" borderId="11" xfId="130" applyFont="1" applyBorder="1" applyAlignment="1" applyProtection="1">
      <alignment wrapText="1"/>
      <protection locked="0"/>
    </xf>
    <xf numFmtId="0" fontId="30" fillId="0" borderId="11" xfId="130" applyFont="1" applyFill="1" applyBorder="1" applyAlignment="1" applyProtection="1">
      <alignment horizontal="right" vertical="center" wrapText="1"/>
      <protection locked="0"/>
    </xf>
    <xf numFmtId="0" fontId="30" fillId="0" borderId="11" xfId="130" applyFont="1" applyFill="1" applyBorder="1" applyAlignment="1" applyProtection="1">
      <alignment horizontal="right" wrapText="1"/>
    </xf>
    <xf numFmtId="0" fontId="1" fillId="27" borderId="13" xfId="130" applyFont="1" applyFill="1" applyBorder="1" applyAlignment="1" applyProtection="1">
      <alignment horizontal="center" vertical="center" wrapText="1"/>
      <protection locked="0"/>
    </xf>
    <xf numFmtId="0" fontId="30" fillId="27" borderId="11" xfId="130" applyFont="1" applyFill="1" applyBorder="1" applyAlignment="1" applyProtection="1">
      <alignment horizontal="center" wrapText="1"/>
      <protection locked="0"/>
    </xf>
    <xf numFmtId="3" fontId="29" fillId="27" borderId="11" xfId="130" applyNumberFormat="1" applyFont="1" applyFill="1" applyBorder="1" applyAlignment="1" applyProtection="1">
      <alignment horizontal="right" wrapText="1"/>
      <protection locked="0"/>
    </xf>
    <xf numFmtId="3" fontId="29" fillId="27" borderId="12" xfId="130" applyNumberFormat="1" applyFont="1" applyFill="1" applyBorder="1" applyAlignment="1" applyProtection="1">
      <alignment horizontal="right" wrapText="1"/>
    </xf>
    <xf numFmtId="0" fontId="24" fillId="25" borderId="10" xfId="0" applyFont="1" applyFill="1" applyBorder="1" applyAlignment="1">
      <alignment horizontal="center" wrapText="1"/>
    </xf>
    <xf numFmtId="0" fontId="24" fillId="25" borderId="10" xfId="0" applyFont="1" applyFill="1" applyBorder="1" applyAlignment="1">
      <alignment horizontal="left" wrapText="1"/>
    </xf>
    <xf numFmtId="3" fontId="24" fillId="25" borderId="10" xfId="0" applyNumberFormat="1" applyFont="1" applyFill="1" applyBorder="1" applyAlignment="1">
      <alignment horizontal="right" wrapText="1"/>
    </xf>
    <xf numFmtId="0" fontId="24" fillId="25" borderId="10" xfId="0" applyFont="1" applyFill="1" applyBorder="1" applyAlignment="1">
      <alignment horizontal="right" wrapText="1"/>
    </xf>
    <xf numFmtId="3" fontId="26" fillId="25" borderId="10" xfId="0" applyNumberFormat="1" applyFont="1" applyFill="1" applyBorder="1" applyAlignment="1">
      <alignment horizontal="right" wrapText="1"/>
    </xf>
    <xf numFmtId="0" fontId="24" fillId="25" borderId="0" xfId="130" applyFont="1" applyFill="1" applyBorder="1" applyAlignment="1" applyProtection="1">
      <alignment horizontal="center" vertical="center" wrapText="1"/>
      <protection locked="0"/>
    </xf>
    <xf numFmtId="0" fontId="26" fillId="25" borderId="14" xfId="130" applyFont="1" applyFill="1" applyBorder="1" applyAlignment="1" applyProtection="1">
      <alignment wrapText="1"/>
      <protection locked="0"/>
    </xf>
    <xf numFmtId="0" fontId="24" fillId="25" borderId="15" xfId="130" applyFont="1" applyFill="1" applyBorder="1" applyAlignment="1" applyProtection="1">
      <alignment horizontal="center" wrapText="1"/>
      <protection locked="0"/>
    </xf>
    <xf numFmtId="3" fontId="26" fillId="25" borderId="15" xfId="130" applyNumberFormat="1" applyFont="1" applyFill="1" applyBorder="1" applyAlignment="1" applyProtection="1">
      <alignment horizontal="right" wrapText="1"/>
      <protection locked="0"/>
    </xf>
    <xf numFmtId="0" fontId="1" fillId="0" borderId="11" xfId="130" applyFont="1" applyFill="1" applyBorder="1" applyAlignment="1" applyProtection="1">
      <alignment horizontal="center" vertical="center" wrapText="1"/>
      <protection locked="0"/>
    </xf>
    <xf numFmtId="0" fontId="25" fillId="0" borderId="11" xfId="130" applyFont="1" applyFill="1" applyBorder="1" applyAlignment="1" applyProtection="1">
      <alignment wrapText="1"/>
      <protection locked="0"/>
    </xf>
    <xf numFmtId="0" fontId="30" fillId="0" borderId="11" xfId="130" applyFont="1" applyFill="1" applyBorder="1" applyAlignment="1" applyProtection="1">
      <alignment horizontal="center" wrapText="1"/>
      <protection locked="0"/>
    </xf>
    <xf numFmtId="3" fontId="29" fillId="0" borderId="11" xfId="130" applyNumberFormat="1" applyFont="1" applyFill="1" applyBorder="1" applyAlignment="1" applyProtection="1">
      <alignment horizontal="right" wrapText="1"/>
      <protection locked="0"/>
    </xf>
    <xf numFmtId="3" fontId="29" fillId="0" borderId="11" xfId="130" applyNumberFormat="1" applyFont="1" applyFill="1" applyBorder="1" applyAlignment="1" applyProtection="1">
      <alignment horizontal="right" wrapText="1"/>
    </xf>
    <xf numFmtId="0" fontId="24" fillId="27" borderId="10" xfId="130" applyFont="1" applyFill="1" applyBorder="1" applyAlignment="1" applyProtection="1">
      <alignment horizontal="center" vertical="center" wrapText="1"/>
      <protection locked="0"/>
    </xf>
    <xf numFmtId="0" fontId="24" fillId="27" borderId="10" xfId="130" applyFont="1" applyFill="1" applyBorder="1" applyAlignment="1" applyProtection="1">
      <alignment horizontal="center" wrapText="1"/>
      <protection locked="0"/>
    </xf>
    <xf numFmtId="3" fontId="29" fillId="27" borderId="10" xfId="130" applyNumberFormat="1" applyFont="1" applyFill="1" applyBorder="1" applyAlignment="1" applyProtection="1">
      <alignment horizontal="right" wrapText="1"/>
    </xf>
    <xf numFmtId="0" fontId="25" fillId="0" borderId="11" xfId="130" applyFont="1" applyBorder="1" applyAlignment="1" applyProtection="1">
      <alignment wrapText="1"/>
      <protection locked="0"/>
    </xf>
    <xf numFmtId="0" fontId="1" fillId="0" borderId="11" xfId="130" applyFont="1" applyFill="1" applyBorder="1" applyAlignment="1" applyProtection="1">
      <alignment horizontal="right" vertical="center" wrapText="1"/>
      <protection locked="0"/>
    </xf>
    <xf numFmtId="0" fontId="24" fillId="25" borderId="10" xfId="0" applyFont="1" applyFill="1" applyBorder="1"/>
    <xf numFmtId="0" fontId="24" fillId="25" borderId="10" xfId="0" applyFont="1" applyFill="1" applyBorder="1" applyAlignment="1">
      <alignment wrapText="1"/>
    </xf>
    <xf numFmtId="2" fontId="24" fillId="25" borderId="10" xfId="0" applyNumberFormat="1" applyFont="1" applyFill="1" applyBorder="1" applyAlignment="1">
      <alignment horizontal="right" wrapText="1"/>
    </xf>
    <xf numFmtId="0" fontId="26" fillId="0" borderId="0" xfId="0" applyFont="1" applyAlignment="1">
      <alignment wrapText="1"/>
    </xf>
    <xf numFmtId="0" fontId="24" fillId="0" borderId="0" xfId="0" applyFont="1" applyAlignment="1">
      <alignment horizontal="right" wrapText="1"/>
    </xf>
    <xf numFmtId="0" fontId="24" fillId="0" borderId="0" xfId="0" applyFont="1" applyAlignment="1">
      <alignment horizontal="left"/>
    </xf>
    <xf numFmtId="0" fontId="24" fillId="0" borderId="0" xfId="0" applyFont="1" applyAlignment="1">
      <alignment wrapText="1"/>
    </xf>
    <xf numFmtId="3" fontId="29" fillId="27" borderId="10" xfId="0" applyNumberFormat="1" applyFont="1" applyFill="1" applyBorder="1" applyAlignment="1">
      <alignment horizontal="center" wrapText="1"/>
    </xf>
    <xf numFmtId="0" fontId="31" fillId="0" borderId="0" xfId="0" applyFont="1" applyAlignment="1">
      <alignment wrapText="1"/>
    </xf>
    <xf numFmtId="0" fontId="28" fillId="27" borderId="11" xfId="130" applyFont="1" applyFill="1" applyBorder="1" applyAlignment="1" applyProtection="1">
      <alignment horizontal="left" wrapText="1"/>
      <protection locked="0"/>
    </xf>
    <xf numFmtId="0" fontId="24" fillId="25" borderId="13" xfId="0" applyFont="1" applyFill="1" applyBorder="1" applyAlignment="1">
      <alignment horizontal="left" wrapText="1"/>
    </xf>
    <xf numFmtId="0" fontId="24" fillId="25" borderId="11" xfId="0" applyFont="1" applyFill="1" applyBorder="1" applyAlignment="1">
      <alignment horizontal="left" wrapText="1"/>
    </xf>
    <xf numFmtId="0" fontId="24" fillId="25" borderId="12" xfId="0" applyFont="1" applyFill="1" applyBorder="1" applyAlignment="1">
      <alignment horizontal="left" wrapText="1"/>
    </xf>
    <xf numFmtId="0" fontId="25" fillId="0" borderId="0" xfId="0" applyFont="1" applyAlignment="1">
      <alignment horizontal="center"/>
    </xf>
    <xf numFmtId="0" fontId="24" fillId="25" borderId="10" xfId="130" applyFont="1" applyFill="1" applyBorder="1" applyAlignment="1" applyProtection="1">
      <alignment horizontal="center" vertical="center" wrapText="1"/>
    </xf>
    <xf numFmtId="0" fontId="24" fillId="25" borderId="15" xfId="131" applyFont="1" applyFill="1" applyBorder="1" applyAlignment="1">
      <alignment horizontal="center" vertical="center" wrapText="1"/>
    </xf>
    <xf numFmtId="0" fontId="24" fillId="25" borderId="16" xfId="131" applyFont="1" applyFill="1" applyBorder="1" applyAlignment="1">
      <alignment horizontal="center" vertical="center" wrapText="1"/>
    </xf>
    <xf numFmtId="0" fontId="24" fillId="25" borderId="15" xfId="130" applyFont="1" applyFill="1" applyBorder="1" applyAlignment="1" applyProtection="1">
      <alignment horizontal="center" vertical="center" wrapText="1"/>
    </xf>
    <xf numFmtId="0" fontId="24" fillId="25" borderId="16" xfId="130" applyFont="1" applyFill="1" applyBorder="1" applyAlignment="1" applyProtection="1">
      <alignment horizontal="center" vertical="center" wrapText="1"/>
    </xf>
    <xf numFmtId="0" fontId="24" fillId="25" borderId="10" xfId="130" applyFont="1" applyFill="1" applyBorder="1" applyAlignment="1" applyProtection="1">
      <alignment horizontal="center" wrapText="1"/>
      <protection locked="0"/>
    </xf>
    <xf numFmtId="0" fontId="28" fillId="27" borderId="13" xfId="130" applyFont="1" applyFill="1" applyBorder="1" applyAlignment="1" applyProtection="1">
      <alignment horizontal="left" wrapText="1"/>
      <protection locked="0"/>
    </xf>
    <xf numFmtId="0" fontId="28" fillId="27" borderId="12" xfId="130" applyFont="1" applyFill="1" applyBorder="1" applyAlignment="1" applyProtection="1">
      <alignment horizontal="left" wrapText="1"/>
      <protection locked="0"/>
    </xf>
  </cellXfs>
  <cellStyles count="145">
    <cellStyle name="20% - Accent1" xfId="1" builtinId="30" customBuiltin="1"/>
    <cellStyle name="20% - Accent1 2 2" xfId="2"/>
    <cellStyle name="20% - Accent1 2 2 2" xfId="3"/>
    <cellStyle name="20% - Accent1 2 2 3" xfId="4"/>
    <cellStyle name="20% - Accent2" xfId="5" builtinId="34" customBuiltin="1"/>
    <cellStyle name="20% - Accent2 2 2" xfId="6"/>
    <cellStyle name="20% - Accent2 2 2 2" xfId="7"/>
    <cellStyle name="20% - Accent2 2 2 3" xfId="8"/>
    <cellStyle name="20% - Accent3" xfId="9" builtinId="38" customBuiltin="1"/>
    <cellStyle name="20% - Accent3 2 2" xfId="10"/>
    <cellStyle name="20% - Accent3 2 2 2" xfId="11"/>
    <cellStyle name="20% - Accent3 2 2 3" xfId="12"/>
    <cellStyle name="20% - Accent4" xfId="13" builtinId="42" customBuiltin="1"/>
    <cellStyle name="20% - Accent4 2 2" xfId="14"/>
    <cellStyle name="20% - Accent4 2 2 2" xfId="15"/>
    <cellStyle name="20% - Accent4 2 2 3" xfId="16"/>
    <cellStyle name="20% - Accent5" xfId="17" builtinId="46" customBuiltin="1"/>
    <cellStyle name="20% - Accent5 2 2" xfId="18"/>
    <cellStyle name="20% - Accent5 2 2 2" xfId="19"/>
    <cellStyle name="20% - Accent5 2 2 3" xfId="20"/>
    <cellStyle name="20% - Accent6" xfId="21" builtinId="50" customBuiltin="1"/>
    <cellStyle name="20% - Accent6 2 2" xfId="22"/>
    <cellStyle name="20% - Accent6 2 2 2" xfId="23"/>
    <cellStyle name="20% - Accent6 2 2 3" xfId="24"/>
    <cellStyle name="40% - Accent1" xfId="25" builtinId="31" customBuiltin="1"/>
    <cellStyle name="40% - Accent1 2 2" xfId="26"/>
    <cellStyle name="40% - Accent1 2 2 2" xfId="27"/>
    <cellStyle name="40% - Accent1 2 2 3" xfId="28"/>
    <cellStyle name="40% - Accent2" xfId="29" builtinId="35" customBuiltin="1"/>
    <cellStyle name="40% - Accent2 2 2" xfId="30"/>
    <cellStyle name="40% - Accent2 2 2 2" xfId="31"/>
    <cellStyle name="40% - Accent2 2 2 3" xfId="32"/>
    <cellStyle name="40% - Accent3" xfId="33" builtinId="39" customBuiltin="1"/>
    <cellStyle name="40% - Accent3 2 2" xfId="34"/>
    <cellStyle name="40% - Accent3 2 2 2" xfId="35"/>
    <cellStyle name="40% - Accent3 2 2 3" xfId="36"/>
    <cellStyle name="40% - Accent4" xfId="37" builtinId="43" customBuiltin="1"/>
    <cellStyle name="40% - Accent4 2 2" xfId="38"/>
    <cellStyle name="40% - Accent4 2 2 2" xfId="39"/>
    <cellStyle name="40% - Accent4 2 2 3" xfId="40"/>
    <cellStyle name="40% - Accent5" xfId="41" builtinId="47" customBuiltin="1"/>
    <cellStyle name="40% - Accent5 2 2" xfId="42"/>
    <cellStyle name="40% - Accent5 2 2 2" xfId="43"/>
    <cellStyle name="40% - Accent5 2 2 3" xfId="44"/>
    <cellStyle name="40% - Accent6" xfId="45" builtinId="51" customBuiltin="1"/>
    <cellStyle name="40% - Accent6 2 2" xfId="46"/>
    <cellStyle name="40% - Accent6 2 2 2" xfId="47"/>
    <cellStyle name="40% - Accent6 2 2 3" xfId="48"/>
    <cellStyle name="60% - Accent1" xfId="49" builtinId="32" customBuiltin="1"/>
    <cellStyle name="60% - Accent1 2 2" xfId="50"/>
    <cellStyle name="60% - Accent2" xfId="51" builtinId="36" customBuiltin="1"/>
    <cellStyle name="60% - Accent2 2 2" xfId="52"/>
    <cellStyle name="60% - Accent3" xfId="53" builtinId="40" customBuiltin="1"/>
    <cellStyle name="60% - Accent3 2 2" xfId="54"/>
    <cellStyle name="60% - Accent4" xfId="55" builtinId="44" customBuiltin="1"/>
    <cellStyle name="60% - Accent4 2 2" xfId="56"/>
    <cellStyle name="60% - Accent5" xfId="57" builtinId="48" customBuiltin="1"/>
    <cellStyle name="60% - Accent5 2 2" xfId="58"/>
    <cellStyle name="60% - Accent6" xfId="59" builtinId="52" customBuiltin="1"/>
    <cellStyle name="60% - Accent6 2 2" xfId="60"/>
    <cellStyle name="Accent1" xfId="61" builtinId="29" customBuiltin="1"/>
    <cellStyle name="Accent1 2 2" xfId="62"/>
    <cellStyle name="Accent2" xfId="63" builtinId="33" customBuiltin="1"/>
    <cellStyle name="Accent2 2 2" xfId="64"/>
    <cellStyle name="Accent3" xfId="65" builtinId="37" customBuiltin="1"/>
    <cellStyle name="Accent3 2 2" xfId="66"/>
    <cellStyle name="Accent4" xfId="67" builtinId="41" customBuiltin="1"/>
    <cellStyle name="Accent4 2 2" xfId="68"/>
    <cellStyle name="Accent5" xfId="69" builtinId="45" customBuiltin="1"/>
    <cellStyle name="Accent5 2 2" xfId="70"/>
    <cellStyle name="Accent6" xfId="71" builtinId="49" customBuiltin="1"/>
    <cellStyle name="Accent6 2 2" xfId="72"/>
    <cellStyle name="Bad" xfId="73" builtinId="27" customBuiltin="1"/>
    <cellStyle name="Bad 2 2" xfId="74"/>
    <cellStyle name="Calculation" xfId="75" builtinId="22" customBuiltin="1"/>
    <cellStyle name="Calculation 2 2" xfId="76"/>
    <cellStyle name="Check Cell" xfId="77" builtinId="23" customBuiltin="1"/>
    <cellStyle name="Check Cell 2 2" xfId="78"/>
    <cellStyle name="Currency 2" xfId="79"/>
    <cellStyle name="Currency 2 2" xfId="80"/>
    <cellStyle name="Explanatory Text" xfId="81" builtinId="53" customBuiltin="1"/>
    <cellStyle name="Explanatory Text 2 2" xfId="82"/>
    <cellStyle name="Good" xfId="83" builtinId="26" customBuiltin="1"/>
    <cellStyle name="Good 2 2" xfId="84"/>
    <cellStyle name="Heading 1" xfId="85" builtinId="16" customBuiltin="1"/>
    <cellStyle name="Heading 1 2 2" xfId="86"/>
    <cellStyle name="Heading 2" xfId="87" builtinId="17" customBuiltin="1"/>
    <cellStyle name="Heading 2 2 2" xfId="88"/>
    <cellStyle name="Heading 3" xfId="89" builtinId="18" customBuiltin="1"/>
    <cellStyle name="Heading 3 2 2" xfId="90"/>
    <cellStyle name="Heading 4" xfId="91" builtinId="19" customBuiltin="1"/>
    <cellStyle name="Heading 4 2 2" xfId="92"/>
    <cellStyle name="Input" xfId="93" builtinId="20" customBuiltin="1"/>
    <cellStyle name="Input 2 2" xfId="94"/>
    <cellStyle name="Linked Cell" xfId="95" builtinId="24" customBuiltin="1"/>
    <cellStyle name="Linked Cell 2 2" xfId="96"/>
    <cellStyle name="Neutral" xfId="97" builtinId="28" customBuiltin="1"/>
    <cellStyle name="Neutral 2 2" xfId="98"/>
    <cellStyle name="Normal" xfId="0" builtinId="0"/>
    <cellStyle name="Normal 10" xfId="99"/>
    <cellStyle name="Normal 10 2" xfId="100"/>
    <cellStyle name="Normal 11" xfId="101"/>
    <cellStyle name="Normal 11 2" xfId="102"/>
    <cellStyle name="Normal 12" xfId="103"/>
    <cellStyle name="Normal 12 2" xfId="104"/>
    <cellStyle name="Normal 13" xfId="105"/>
    <cellStyle name="Normal 13 2" xfId="106"/>
    <cellStyle name="Normal 14" xfId="107"/>
    <cellStyle name="Normal 14 2" xfId="108"/>
    <cellStyle name="Normal 15" xfId="109"/>
    <cellStyle name="Normal 15 2" xfId="110"/>
    <cellStyle name="Normal 16" xfId="111"/>
    <cellStyle name="Normal 16 2" xfId="112"/>
    <cellStyle name="Normal 18" xfId="113"/>
    <cellStyle name="Normal 2" xfId="114"/>
    <cellStyle name="Normal 2 2" xfId="115"/>
    <cellStyle name="Normal 20" xfId="116"/>
    <cellStyle name="Normal 20 2" xfId="117"/>
    <cellStyle name="Normal 21" xfId="118"/>
    <cellStyle name="Normal 21 2" xfId="119"/>
    <cellStyle name="Normal 3 2" xfId="120"/>
    <cellStyle name="Normal 4" xfId="121"/>
    <cellStyle name="Normal 4 2" xfId="122"/>
    <cellStyle name="Normal 4_7-4" xfId="123"/>
    <cellStyle name="Normal 5" xfId="124"/>
    <cellStyle name="Normal 5 2" xfId="125"/>
    <cellStyle name="Normal 8" xfId="126"/>
    <cellStyle name="Normal 8 2" xfId="127"/>
    <cellStyle name="Normal 9" xfId="128"/>
    <cellStyle name="Normal 9 2" xfId="129"/>
    <cellStyle name="Normal_Pamatformas" xfId="130"/>
    <cellStyle name="Normal_Veidlapa_2008_oktobris_(5.piel)_(2)" xfId="131"/>
    <cellStyle name="Note" xfId="132" builtinId="10" customBuiltin="1"/>
    <cellStyle name="Note 2 2" xfId="133"/>
    <cellStyle name="Output" xfId="134" builtinId="21" customBuiltin="1"/>
    <cellStyle name="Output 2 2" xfId="135"/>
    <cellStyle name="Parastais_FMLikp01_p05_221205_pap_afp_makp" xfId="136"/>
    <cellStyle name="Style 1" xfId="137"/>
    <cellStyle name="Title" xfId="138" builtinId="15" customBuiltin="1"/>
    <cellStyle name="Title 2 2" xfId="139"/>
    <cellStyle name="Total" xfId="140" builtinId="25" customBuiltin="1"/>
    <cellStyle name="Total 2 2" xfId="141"/>
    <cellStyle name="V?st." xfId="142"/>
    <cellStyle name="Warning Text" xfId="143" builtinId="11" customBuiltin="1"/>
    <cellStyle name="Warning Text 2 2" xfId="144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tabSelected="1" zoomScale="120" zoomScaleNormal="120" zoomScalePageLayoutView="120" workbookViewId="0">
      <pane ySplit="9" topLeftCell="A48" activePane="bottomLeft" state="frozen"/>
      <selection pane="bottomLeft" activeCell="F8" sqref="F8:N8"/>
    </sheetView>
  </sheetViews>
  <sheetFormatPr baseColWidth="10" defaultColWidth="8.83203125" defaultRowHeight="14" x14ac:dyDescent="0.2"/>
  <cols>
    <col min="1" max="1" width="5.5" style="1" customWidth="1"/>
    <col min="2" max="2" width="13.6640625" style="1" customWidth="1"/>
    <col min="3" max="3" width="12.5" style="1" customWidth="1"/>
    <col min="4" max="4" width="39.83203125" style="1" customWidth="1"/>
    <col min="5" max="5" width="13.5" style="1" customWidth="1"/>
    <col min="6" max="13" width="9.33203125" style="1" bestFit="1" customWidth="1"/>
    <col min="14" max="14" width="10.5" style="1" bestFit="1" customWidth="1"/>
    <col min="15" max="15" width="8.83203125" style="1"/>
    <col min="16" max="16" width="9.33203125" style="1" bestFit="1" customWidth="1"/>
    <col min="17" max="16384" width="8.83203125" style="1"/>
  </cols>
  <sheetData>
    <row r="1" spans="1:15" x14ac:dyDescent="0.2">
      <c r="N1" s="2" t="s">
        <v>64</v>
      </c>
    </row>
    <row r="2" spans="1:15" x14ac:dyDescent="0.2">
      <c r="N2" s="2" t="s">
        <v>100</v>
      </c>
    </row>
    <row r="3" spans="1:15" x14ac:dyDescent="0.2">
      <c r="N3" s="2" t="s">
        <v>65</v>
      </c>
    </row>
    <row r="4" spans="1:15" x14ac:dyDescent="0.2">
      <c r="N4" s="2" t="s">
        <v>101</v>
      </c>
    </row>
    <row r="5" spans="1:15" x14ac:dyDescent="0.2">
      <c r="N5" s="2" t="s">
        <v>102</v>
      </c>
    </row>
    <row r="6" spans="1:15" ht="16" x14ac:dyDescent="0.2">
      <c r="A6" s="82" t="s">
        <v>66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</row>
    <row r="8" spans="1:15" x14ac:dyDescent="0.2">
      <c r="A8" s="83" t="s">
        <v>0</v>
      </c>
      <c r="B8" s="83" t="s">
        <v>1</v>
      </c>
      <c r="C8" s="84" t="s">
        <v>2</v>
      </c>
      <c r="D8" s="86" t="s">
        <v>3</v>
      </c>
      <c r="E8" s="83" t="s">
        <v>4</v>
      </c>
      <c r="F8" s="88" t="s">
        <v>103</v>
      </c>
      <c r="G8" s="88"/>
      <c r="H8" s="88"/>
      <c r="I8" s="88"/>
      <c r="J8" s="88"/>
      <c r="K8" s="88"/>
      <c r="L8" s="88"/>
      <c r="M8" s="88"/>
      <c r="N8" s="88"/>
    </row>
    <row r="9" spans="1:15" s="5" customFormat="1" ht="42" x14ac:dyDescent="0.2">
      <c r="A9" s="83"/>
      <c r="B9" s="83"/>
      <c r="C9" s="85"/>
      <c r="D9" s="87"/>
      <c r="E9" s="83"/>
      <c r="F9" s="3">
        <v>2016</v>
      </c>
      <c r="G9" s="3">
        <v>2017</v>
      </c>
      <c r="H9" s="3">
        <v>2018</v>
      </c>
      <c r="I9" s="3">
        <v>2019</v>
      </c>
      <c r="J9" s="3">
        <v>2020</v>
      </c>
      <c r="K9" s="3">
        <v>2021</v>
      </c>
      <c r="L9" s="3">
        <v>2022</v>
      </c>
      <c r="M9" s="3" t="s">
        <v>20</v>
      </c>
      <c r="N9" s="4" t="s">
        <v>29</v>
      </c>
      <c r="O9" s="1"/>
    </row>
    <row r="10" spans="1:15" s="5" customFormat="1" x14ac:dyDescent="0.2">
      <c r="A10" s="6" t="s">
        <v>21</v>
      </c>
      <c r="B10" s="6" t="s">
        <v>22</v>
      </c>
      <c r="C10" s="6" t="s">
        <v>23</v>
      </c>
      <c r="D10" s="6" t="s">
        <v>24</v>
      </c>
      <c r="E10" s="6" t="s">
        <v>25</v>
      </c>
      <c r="F10" s="6">
        <v>2</v>
      </c>
      <c r="G10" s="6">
        <v>3</v>
      </c>
      <c r="H10" s="6">
        <v>4</v>
      </c>
      <c r="I10" s="6">
        <v>5</v>
      </c>
      <c r="J10" s="6">
        <v>6</v>
      </c>
      <c r="K10" s="6">
        <v>7</v>
      </c>
      <c r="L10" s="6">
        <v>7</v>
      </c>
      <c r="M10" s="6">
        <v>8</v>
      </c>
      <c r="N10" s="6">
        <v>9</v>
      </c>
      <c r="O10" s="1"/>
    </row>
    <row r="11" spans="1:15" ht="17.25" customHeight="1" x14ac:dyDescent="0.2">
      <c r="A11" s="7"/>
      <c r="B11" s="8" t="s">
        <v>16</v>
      </c>
      <c r="C11" s="9"/>
      <c r="D11" s="9"/>
      <c r="E11" s="10"/>
      <c r="F11" s="11"/>
      <c r="G11" s="11"/>
      <c r="H11" s="11"/>
      <c r="I11" s="11"/>
      <c r="J11" s="11"/>
      <c r="K11" s="11"/>
      <c r="L11" s="11"/>
      <c r="M11" s="11"/>
      <c r="N11" s="12"/>
    </row>
    <row r="12" spans="1:15" ht="28" x14ac:dyDescent="0.2">
      <c r="A12" s="13" t="s">
        <v>31</v>
      </c>
      <c r="B12" s="14" t="s">
        <v>9</v>
      </c>
      <c r="C12" s="14" t="s">
        <v>10</v>
      </c>
      <c r="D12" s="15" t="s">
        <v>33</v>
      </c>
      <c r="E12" s="16" t="s">
        <v>68</v>
      </c>
      <c r="F12" s="17">
        <v>608</v>
      </c>
      <c r="G12" s="17">
        <v>608</v>
      </c>
      <c r="H12" s="17">
        <v>608</v>
      </c>
      <c r="I12" s="17">
        <v>608</v>
      </c>
      <c r="J12" s="17">
        <v>1406</v>
      </c>
      <c r="K12" s="17">
        <v>1406</v>
      </c>
      <c r="L12" s="17">
        <v>1406</v>
      </c>
      <c r="M12" s="17">
        <v>175</v>
      </c>
      <c r="N12" s="18">
        <f t="shared" ref="N12:N51" si="0">SUM(F12:M12)</f>
        <v>6825</v>
      </c>
    </row>
    <row r="13" spans="1:15" ht="42" x14ac:dyDescent="0.2">
      <c r="A13" s="13" t="s">
        <v>31</v>
      </c>
      <c r="B13" s="14" t="s">
        <v>9</v>
      </c>
      <c r="C13" s="14" t="s">
        <v>10</v>
      </c>
      <c r="D13" s="15" t="s">
        <v>34</v>
      </c>
      <c r="E13" s="16" t="s">
        <v>69</v>
      </c>
      <c r="F13" s="17">
        <v>24818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8">
        <f t="shared" si="0"/>
        <v>24818</v>
      </c>
    </row>
    <row r="14" spans="1:15" x14ac:dyDescent="0.2">
      <c r="A14" s="13" t="s">
        <v>30</v>
      </c>
      <c r="B14" s="14" t="s">
        <v>9</v>
      </c>
      <c r="C14" s="14" t="s">
        <v>10</v>
      </c>
      <c r="D14" s="15" t="s">
        <v>35</v>
      </c>
      <c r="E14" s="16" t="s">
        <v>11</v>
      </c>
      <c r="F14" s="17">
        <v>4388</v>
      </c>
      <c r="G14" s="17">
        <v>4388</v>
      </c>
      <c r="H14" s="17">
        <v>4388</v>
      </c>
      <c r="I14" s="17">
        <v>4388</v>
      </c>
      <c r="J14" s="17">
        <v>4388</v>
      </c>
      <c r="K14" s="17">
        <v>4388</v>
      </c>
      <c r="L14" s="17">
        <v>4388</v>
      </c>
      <c r="M14" s="17">
        <v>105450</v>
      </c>
      <c r="N14" s="18">
        <f t="shared" si="0"/>
        <v>136166</v>
      </c>
    </row>
    <row r="15" spans="1:15" ht="28" x14ac:dyDescent="0.2">
      <c r="A15" s="13" t="s">
        <v>31</v>
      </c>
      <c r="B15" s="14" t="s">
        <v>9</v>
      </c>
      <c r="C15" s="14" t="s">
        <v>10</v>
      </c>
      <c r="D15" s="15" t="s">
        <v>36</v>
      </c>
      <c r="E15" s="16" t="s">
        <v>69</v>
      </c>
      <c r="F15" s="17">
        <v>22782</v>
      </c>
      <c r="G15" s="17">
        <v>22067</v>
      </c>
      <c r="H15" s="17">
        <v>21353</v>
      </c>
      <c r="I15" s="17">
        <v>20639</v>
      </c>
      <c r="J15" s="17">
        <v>19925</v>
      </c>
      <c r="K15" s="17">
        <v>19211</v>
      </c>
      <c r="L15" s="17">
        <v>18497</v>
      </c>
      <c r="M15" s="17">
        <v>81761</v>
      </c>
      <c r="N15" s="18">
        <f t="shared" si="0"/>
        <v>226235</v>
      </c>
    </row>
    <row r="16" spans="1:15" ht="28" x14ac:dyDescent="0.2">
      <c r="A16" s="13" t="s">
        <v>31</v>
      </c>
      <c r="B16" s="14" t="s">
        <v>9</v>
      </c>
      <c r="C16" s="14" t="s">
        <v>10</v>
      </c>
      <c r="D16" s="15" t="s">
        <v>32</v>
      </c>
      <c r="E16" s="16" t="s">
        <v>69</v>
      </c>
      <c r="F16" s="17">
        <v>9937</v>
      </c>
      <c r="G16" s="17">
        <v>9937</v>
      </c>
      <c r="H16" s="17">
        <v>9937</v>
      </c>
      <c r="I16" s="17">
        <v>9937</v>
      </c>
      <c r="J16" s="17">
        <v>28804</v>
      </c>
      <c r="K16" s="17">
        <v>33779</v>
      </c>
      <c r="L16" s="17">
        <v>33155</v>
      </c>
      <c r="M16" s="17">
        <v>151700</v>
      </c>
      <c r="N16" s="18">
        <f t="shared" si="0"/>
        <v>287186</v>
      </c>
    </row>
    <row r="17" spans="1:15" ht="28" x14ac:dyDescent="0.2">
      <c r="A17" s="13" t="s">
        <v>31</v>
      </c>
      <c r="B17" s="14" t="s">
        <v>9</v>
      </c>
      <c r="C17" s="14" t="s">
        <v>10</v>
      </c>
      <c r="D17" s="15" t="s">
        <v>81</v>
      </c>
      <c r="E17" s="16" t="s">
        <v>69</v>
      </c>
      <c r="F17" s="17">
        <v>5085</v>
      </c>
      <c r="G17" s="17">
        <v>4930</v>
      </c>
      <c r="H17" s="17">
        <v>4777</v>
      </c>
      <c r="I17" s="17">
        <v>4623</v>
      </c>
      <c r="J17" s="17">
        <v>4469</v>
      </c>
      <c r="K17" s="17">
        <v>4315</v>
      </c>
      <c r="L17" s="17">
        <v>4161</v>
      </c>
      <c r="M17" s="17">
        <v>21688</v>
      </c>
      <c r="N17" s="18">
        <f t="shared" si="0"/>
        <v>54048</v>
      </c>
    </row>
    <row r="18" spans="1:15" ht="28" x14ac:dyDescent="0.2">
      <c r="A18" s="13" t="s">
        <v>31</v>
      </c>
      <c r="B18" s="14" t="s">
        <v>9</v>
      </c>
      <c r="C18" s="14" t="s">
        <v>10</v>
      </c>
      <c r="D18" s="15" t="s">
        <v>82</v>
      </c>
      <c r="E18" s="16" t="s">
        <v>67</v>
      </c>
      <c r="F18" s="17">
        <v>21885</v>
      </c>
      <c r="G18" s="17">
        <v>21219</v>
      </c>
      <c r="H18" s="17">
        <v>20553</v>
      </c>
      <c r="I18" s="17">
        <v>19887</v>
      </c>
      <c r="J18" s="17">
        <v>19221</v>
      </c>
      <c r="K18" s="17">
        <v>18555</v>
      </c>
      <c r="L18" s="17">
        <v>17889</v>
      </c>
      <c r="M18" s="17">
        <v>93393</v>
      </c>
      <c r="N18" s="18">
        <f t="shared" si="0"/>
        <v>232602</v>
      </c>
    </row>
    <row r="19" spans="1:15" ht="42" x14ac:dyDescent="0.2">
      <c r="A19" s="13" t="s">
        <v>31</v>
      </c>
      <c r="B19" s="14" t="s">
        <v>9</v>
      </c>
      <c r="C19" s="14" t="s">
        <v>10</v>
      </c>
      <c r="D19" s="15" t="s">
        <v>83</v>
      </c>
      <c r="E19" s="16" t="s">
        <v>69</v>
      </c>
      <c r="F19" s="17">
        <v>9306</v>
      </c>
      <c r="G19" s="17">
        <v>8947</v>
      </c>
      <c r="H19" s="17">
        <v>8588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8">
        <f t="shared" si="0"/>
        <v>26841</v>
      </c>
    </row>
    <row r="20" spans="1:15" ht="28" x14ac:dyDescent="0.2">
      <c r="A20" s="13" t="s">
        <v>31</v>
      </c>
      <c r="B20" s="14" t="s">
        <v>9</v>
      </c>
      <c r="C20" s="14" t="s">
        <v>10</v>
      </c>
      <c r="D20" s="15" t="s">
        <v>84</v>
      </c>
      <c r="E20" s="16" t="s">
        <v>69</v>
      </c>
      <c r="F20" s="17">
        <v>1217</v>
      </c>
      <c r="G20" s="17">
        <v>1169</v>
      </c>
      <c r="H20" s="17">
        <v>1123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8">
        <f t="shared" si="0"/>
        <v>3509</v>
      </c>
    </row>
    <row r="21" spans="1:15" ht="28" x14ac:dyDescent="0.2">
      <c r="A21" s="13" t="s">
        <v>30</v>
      </c>
      <c r="B21" s="14" t="s">
        <v>9</v>
      </c>
      <c r="C21" s="14" t="s">
        <v>10</v>
      </c>
      <c r="D21" s="15" t="s">
        <v>85</v>
      </c>
      <c r="E21" s="16" t="s">
        <v>18</v>
      </c>
      <c r="F21" s="17">
        <v>13496</v>
      </c>
      <c r="G21" s="17">
        <v>12965</v>
      </c>
      <c r="H21" s="17">
        <v>12435</v>
      </c>
      <c r="I21" s="17">
        <v>7211</v>
      </c>
      <c r="J21" s="17">
        <v>0</v>
      </c>
      <c r="K21" s="17">
        <v>0</v>
      </c>
      <c r="L21" s="17">
        <v>0</v>
      </c>
      <c r="M21" s="17">
        <v>0</v>
      </c>
      <c r="N21" s="18">
        <f t="shared" si="0"/>
        <v>46107</v>
      </c>
      <c r="O21" s="19"/>
    </row>
    <row r="22" spans="1:15" ht="28" x14ac:dyDescent="0.2">
      <c r="A22" s="13" t="s">
        <v>30</v>
      </c>
      <c r="B22" s="14" t="s">
        <v>9</v>
      </c>
      <c r="C22" s="14" t="s">
        <v>10</v>
      </c>
      <c r="D22" s="15" t="s">
        <v>37</v>
      </c>
      <c r="E22" s="16" t="s">
        <v>38</v>
      </c>
      <c r="F22" s="17">
        <v>20027</v>
      </c>
      <c r="G22" s="17">
        <v>19325</v>
      </c>
      <c r="H22" s="17">
        <v>18623</v>
      </c>
      <c r="I22" s="17">
        <v>17919</v>
      </c>
      <c r="J22" s="17">
        <v>17218</v>
      </c>
      <c r="K22" s="17">
        <v>0</v>
      </c>
      <c r="L22" s="17">
        <v>0</v>
      </c>
      <c r="M22" s="17">
        <v>0</v>
      </c>
      <c r="N22" s="18">
        <f t="shared" si="0"/>
        <v>93112</v>
      </c>
      <c r="O22" s="19"/>
    </row>
    <row r="23" spans="1:15" ht="28" x14ac:dyDescent="0.2">
      <c r="A23" s="13" t="s">
        <v>30</v>
      </c>
      <c r="B23" s="14" t="s">
        <v>9</v>
      </c>
      <c r="C23" s="14" t="s">
        <v>10</v>
      </c>
      <c r="D23" s="15" t="s">
        <v>44</v>
      </c>
      <c r="E23" s="16" t="s">
        <v>45</v>
      </c>
      <c r="F23" s="17">
        <v>329</v>
      </c>
      <c r="G23" s="17">
        <v>329</v>
      </c>
      <c r="H23" s="17">
        <v>4060</v>
      </c>
      <c r="I23" s="17">
        <v>3928</v>
      </c>
      <c r="J23" s="17">
        <v>3863</v>
      </c>
      <c r="K23" s="17">
        <v>0</v>
      </c>
      <c r="L23" s="17">
        <v>0</v>
      </c>
      <c r="M23" s="17">
        <v>0</v>
      </c>
      <c r="N23" s="18">
        <f t="shared" si="0"/>
        <v>12509</v>
      </c>
      <c r="O23" s="19"/>
    </row>
    <row r="24" spans="1:15" ht="28" x14ac:dyDescent="0.2">
      <c r="A24" s="13" t="s">
        <v>30</v>
      </c>
      <c r="B24" s="14" t="s">
        <v>9</v>
      </c>
      <c r="C24" s="14" t="s">
        <v>10</v>
      </c>
      <c r="D24" s="15" t="s">
        <v>46</v>
      </c>
      <c r="E24" s="16" t="s">
        <v>47</v>
      </c>
      <c r="F24" s="17">
        <v>8731</v>
      </c>
      <c r="G24" s="17">
        <v>8557</v>
      </c>
      <c r="H24" s="17">
        <v>8384</v>
      </c>
      <c r="I24" s="17">
        <v>8210</v>
      </c>
      <c r="J24" s="17">
        <v>8032</v>
      </c>
      <c r="K24" s="17">
        <v>0</v>
      </c>
      <c r="L24" s="17">
        <v>0</v>
      </c>
      <c r="M24" s="17">
        <v>0</v>
      </c>
      <c r="N24" s="18">
        <f t="shared" si="0"/>
        <v>41914</v>
      </c>
      <c r="O24" s="19"/>
    </row>
    <row r="25" spans="1:15" s="21" customFormat="1" ht="28" x14ac:dyDescent="0.2">
      <c r="A25" s="13" t="s">
        <v>30</v>
      </c>
      <c r="B25" s="14" t="s">
        <v>9</v>
      </c>
      <c r="C25" s="14" t="s">
        <v>10</v>
      </c>
      <c r="D25" s="15" t="s">
        <v>48</v>
      </c>
      <c r="E25" s="16" t="s">
        <v>47</v>
      </c>
      <c r="F25" s="17">
        <v>9569</v>
      </c>
      <c r="G25" s="17">
        <v>9377</v>
      </c>
      <c r="H25" s="17">
        <v>9185</v>
      </c>
      <c r="I25" s="17">
        <v>8992</v>
      </c>
      <c r="J25" s="17">
        <v>4422</v>
      </c>
      <c r="K25" s="17">
        <v>0</v>
      </c>
      <c r="L25" s="17">
        <v>0</v>
      </c>
      <c r="M25" s="17">
        <v>0</v>
      </c>
      <c r="N25" s="18">
        <f t="shared" si="0"/>
        <v>41545</v>
      </c>
      <c r="O25" s="20"/>
    </row>
    <row r="26" spans="1:15" s="21" customFormat="1" ht="28" x14ac:dyDescent="0.2">
      <c r="A26" s="13" t="s">
        <v>30</v>
      </c>
      <c r="B26" s="14" t="s">
        <v>9</v>
      </c>
      <c r="C26" s="14" t="s">
        <v>10</v>
      </c>
      <c r="D26" s="15" t="s">
        <v>49</v>
      </c>
      <c r="E26" s="16" t="s">
        <v>50</v>
      </c>
      <c r="F26" s="17">
        <v>17540</v>
      </c>
      <c r="G26" s="17">
        <v>17249</v>
      </c>
      <c r="H26" s="17">
        <v>16959</v>
      </c>
      <c r="I26" s="17">
        <v>16669</v>
      </c>
      <c r="J26" s="17">
        <v>16378</v>
      </c>
      <c r="K26" s="17">
        <v>4152</v>
      </c>
      <c r="L26" s="17">
        <v>0</v>
      </c>
      <c r="M26" s="17">
        <v>0</v>
      </c>
      <c r="N26" s="18">
        <f t="shared" si="0"/>
        <v>88947</v>
      </c>
      <c r="O26" s="20"/>
    </row>
    <row r="27" spans="1:15" s="21" customFormat="1" ht="28" x14ac:dyDescent="0.2">
      <c r="A27" s="13" t="s">
        <v>30</v>
      </c>
      <c r="B27" s="14" t="s">
        <v>9</v>
      </c>
      <c r="C27" s="14" t="s">
        <v>10</v>
      </c>
      <c r="D27" s="15" t="s">
        <v>51</v>
      </c>
      <c r="E27" s="16" t="s">
        <v>50</v>
      </c>
      <c r="F27" s="17">
        <v>8262</v>
      </c>
      <c r="G27" s="17">
        <v>15593</v>
      </c>
      <c r="H27" s="17">
        <v>15331</v>
      </c>
      <c r="I27" s="17">
        <v>15068</v>
      </c>
      <c r="J27" s="17">
        <v>15004</v>
      </c>
      <c r="K27" s="17">
        <v>3708</v>
      </c>
      <c r="L27" s="17">
        <v>0</v>
      </c>
      <c r="M27" s="17">
        <v>0</v>
      </c>
      <c r="N27" s="18">
        <f t="shared" si="0"/>
        <v>72966</v>
      </c>
      <c r="O27" s="20"/>
    </row>
    <row r="28" spans="1:15" s="21" customFormat="1" ht="28" x14ac:dyDescent="0.2">
      <c r="A28" s="13" t="s">
        <v>30</v>
      </c>
      <c r="B28" s="14" t="s">
        <v>9</v>
      </c>
      <c r="C28" s="14" t="s">
        <v>10</v>
      </c>
      <c r="D28" s="15" t="s">
        <v>53</v>
      </c>
      <c r="E28" s="16" t="s">
        <v>52</v>
      </c>
      <c r="F28" s="17">
        <v>2177</v>
      </c>
      <c r="G28" s="17">
        <v>4836</v>
      </c>
      <c r="H28" s="17">
        <v>4757</v>
      </c>
      <c r="I28" s="17">
        <v>4677</v>
      </c>
      <c r="J28" s="17">
        <v>4597</v>
      </c>
      <c r="K28" s="17">
        <v>2738</v>
      </c>
      <c r="L28" s="17">
        <v>0</v>
      </c>
      <c r="M28" s="17">
        <v>0</v>
      </c>
      <c r="N28" s="18">
        <f t="shared" si="0"/>
        <v>23782</v>
      </c>
      <c r="O28" s="20"/>
    </row>
    <row r="29" spans="1:15" ht="28" x14ac:dyDescent="0.2">
      <c r="A29" s="13" t="s">
        <v>30</v>
      </c>
      <c r="B29" s="14" t="s">
        <v>9</v>
      </c>
      <c r="C29" s="14" t="s">
        <v>10</v>
      </c>
      <c r="D29" s="15" t="s">
        <v>54</v>
      </c>
      <c r="E29" s="16" t="s">
        <v>52</v>
      </c>
      <c r="F29" s="17">
        <v>38238</v>
      </c>
      <c r="G29" s="17">
        <v>37628</v>
      </c>
      <c r="H29" s="17">
        <v>37019</v>
      </c>
      <c r="I29" s="17">
        <v>36410</v>
      </c>
      <c r="J29" s="17">
        <v>35801</v>
      </c>
      <c r="K29" s="17">
        <v>17807</v>
      </c>
      <c r="L29" s="17">
        <v>0</v>
      </c>
      <c r="M29" s="17">
        <v>0</v>
      </c>
      <c r="N29" s="18">
        <f t="shared" si="0"/>
        <v>202903</v>
      </c>
      <c r="O29" s="19"/>
    </row>
    <row r="30" spans="1:15" ht="28" x14ac:dyDescent="0.2">
      <c r="A30" s="13" t="s">
        <v>30</v>
      </c>
      <c r="B30" s="14" t="s">
        <v>9</v>
      </c>
      <c r="C30" s="14" t="s">
        <v>10</v>
      </c>
      <c r="D30" s="15" t="s">
        <v>55</v>
      </c>
      <c r="E30" s="16" t="s">
        <v>40</v>
      </c>
      <c r="F30" s="17">
        <v>22178</v>
      </c>
      <c r="G30" s="17">
        <v>21789</v>
      </c>
      <c r="H30" s="17">
        <v>21400</v>
      </c>
      <c r="I30" s="17">
        <v>21011</v>
      </c>
      <c r="J30" s="17">
        <v>20720</v>
      </c>
      <c r="K30" s="17">
        <v>15215</v>
      </c>
      <c r="L30" s="17">
        <v>0</v>
      </c>
      <c r="M30" s="17">
        <v>0</v>
      </c>
      <c r="N30" s="18">
        <f t="shared" si="0"/>
        <v>122313</v>
      </c>
      <c r="O30" s="19"/>
    </row>
    <row r="31" spans="1:15" ht="28" x14ac:dyDescent="0.2">
      <c r="A31" s="13" t="s">
        <v>30</v>
      </c>
      <c r="B31" s="14" t="s">
        <v>9</v>
      </c>
      <c r="C31" s="14" t="s">
        <v>10</v>
      </c>
      <c r="D31" s="15" t="s">
        <v>56</v>
      </c>
      <c r="E31" s="16" t="s">
        <v>40</v>
      </c>
      <c r="F31" s="17">
        <v>11741</v>
      </c>
      <c r="G31" s="17">
        <v>11535</v>
      </c>
      <c r="H31" s="17">
        <v>11329</v>
      </c>
      <c r="I31" s="17">
        <v>11123</v>
      </c>
      <c r="J31" s="17">
        <v>10917</v>
      </c>
      <c r="K31" s="17">
        <v>8072</v>
      </c>
      <c r="L31" s="17">
        <v>0</v>
      </c>
      <c r="M31" s="17">
        <v>0</v>
      </c>
      <c r="N31" s="18">
        <f t="shared" si="0"/>
        <v>64717</v>
      </c>
      <c r="O31" s="19"/>
    </row>
    <row r="32" spans="1:15" x14ac:dyDescent="0.2">
      <c r="A32" s="13" t="s">
        <v>30</v>
      </c>
      <c r="B32" s="14" t="s">
        <v>9</v>
      </c>
      <c r="C32" s="14" t="s">
        <v>10</v>
      </c>
      <c r="D32" s="15" t="s">
        <v>57</v>
      </c>
      <c r="E32" s="16" t="s">
        <v>41</v>
      </c>
      <c r="F32" s="17">
        <v>17207</v>
      </c>
      <c r="G32" s="17">
        <v>16929</v>
      </c>
      <c r="H32" s="17">
        <v>16652</v>
      </c>
      <c r="I32" s="17">
        <v>16374</v>
      </c>
      <c r="J32" s="17">
        <v>16096</v>
      </c>
      <c r="K32" s="17">
        <v>14959</v>
      </c>
      <c r="L32" s="17">
        <v>0</v>
      </c>
      <c r="M32" s="17">
        <v>0</v>
      </c>
      <c r="N32" s="18">
        <f t="shared" si="0"/>
        <v>98217</v>
      </c>
      <c r="O32" s="19"/>
    </row>
    <row r="33" spans="1:15" ht="28" x14ac:dyDescent="0.2">
      <c r="A33" s="13" t="s">
        <v>31</v>
      </c>
      <c r="B33" s="14" t="s">
        <v>9</v>
      </c>
      <c r="C33" s="14" t="s">
        <v>10</v>
      </c>
      <c r="D33" s="15" t="s">
        <v>42</v>
      </c>
      <c r="E33" s="16" t="s">
        <v>43</v>
      </c>
      <c r="F33" s="17">
        <v>14439</v>
      </c>
      <c r="G33" s="17">
        <v>14205</v>
      </c>
      <c r="H33" s="17">
        <v>13971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8">
        <f t="shared" si="0"/>
        <v>42615</v>
      </c>
      <c r="O33" s="19"/>
    </row>
    <row r="34" spans="1:15" ht="28" x14ac:dyDescent="0.2">
      <c r="A34" s="13" t="s">
        <v>30</v>
      </c>
      <c r="B34" s="14" t="s">
        <v>9</v>
      </c>
      <c r="C34" s="14" t="s">
        <v>10</v>
      </c>
      <c r="D34" s="15" t="s">
        <v>58</v>
      </c>
      <c r="E34" s="16" t="s">
        <v>59</v>
      </c>
      <c r="F34" s="17">
        <v>9065</v>
      </c>
      <c r="G34" s="17">
        <v>8929</v>
      </c>
      <c r="H34" s="17">
        <v>8793</v>
      </c>
      <c r="I34" s="17">
        <v>6505</v>
      </c>
      <c r="J34" s="17">
        <v>0</v>
      </c>
      <c r="K34" s="17">
        <v>0</v>
      </c>
      <c r="L34" s="17">
        <v>0</v>
      </c>
      <c r="M34" s="17">
        <v>0</v>
      </c>
      <c r="N34" s="18">
        <f t="shared" si="0"/>
        <v>33292</v>
      </c>
    </row>
    <row r="35" spans="1:15" ht="28" x14ac:dyDescent="0.2">
      <c r="A35" s="13" t="s">
        <v>30</v>
      </c>
      <c r="B35" s="14" t="s">
        <v>9</v>
      </c>
      <c r="C35" s="14" t="s">
        <v>10</v>
      </c>
      <c r="D35" s="15" t="s">
        <v>60</v>
      </c>
      <c r="E35" s="16" t="s">
        <v>59</v>
      </c>
      <c r="F35" s="17">
        <v>26413</v>
      </c>
      <c r="G35" s="17">
        <v>26034</v>
      </c>
      <c r="H35" s="17">
        <v>25654</v>
      </c>
      <c r="I35" s="17">
        <v>25274</v>
      </c>
      <c r="J35" s="17">
        <v>24894</v>
      </c>
      <c r="K35" s="17">
        <v>23653</v>
      </c>
      <c r="L35" s="17">
        <v>19105</v>
      </c>
      <c r="M35" s="17">
        <v>0</v>
      </c>
      <c r="N35" s="18">
        <f t="shared" si="0"/>
        <v>171027</v>
      </c>
    </row>
    <row r="36" spans="1:15" ht="42" x14ac:dyDescent="0.2">
      <c r="A36" s="13" t="s">
        <v>30</v>
      </c>
      <c r="B36" s="14" t="s">
        <v>9</v>
      </c>
      <c r="C36" s="14" t="s">
        <v>10</v>
      </c>
      <c r="D36" s="15" t="s">
        <v>61</v>
      </c>
      <c r="E36" s="16" t="s">
        <v>59</v>
      </c>
      <c r="F36" s="17">
        <v>8707</v>
      </c>
      <c r="G36" s="17">
        <v>8576</v>
      </c>
      <c r="H36" s="17">
        <v>8445</v>
      </c>
      <c r="I36" s="17">
        <v>6246</v>
      </c>
      <c r="J36" s="17">
        <v>0</v>
      </c>
      <c r="K36" s="17">
        <v>0</v>
      </c>
      <c r="L36" s="17">
        <v>0</v>
      </c>
      <c r="M36" s="17">
        <v>0</v>
      </c>
      <c r="N36" s="18">
        <f t="shared" si="0"/>
        <v>31974</v>
      </c>
    </row>
    <row r="37" spans="1:15" ht="28" x14ac:dyDescent="0.2">
      <c r="A37" s="13" t="s">
        <v>30</v>
      </c>
      <c r="B37" s="14" t="s">
        <v>9</v>
      </c>
      <c r="C37" s="14" t="s">
        <v>10</v>
      </c>
      <c r="D37" s="15" t="s">
        <v>62</v>
      </c>
      <c r="E37" s="16" t="s">
        <v>59</v>
      </c>
      <c r="F37" s="17">
        <v>7610</v>
      </c>
      <c r="G37" s="17">
        <v>3762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8">
        <f t="shared" si="0"/>
        <v>11372</v>
      </c>
    </row>
    <row r="38" spans="1:15" s="5" customFormat="1" ht="42" x14ac:dyDescent="0.2">
      <c r="A38" s="13" t="s">
        <v>30</v>
      </c>
      <c r="B38" s="14" t="s">
        <v>9</v>
      </c>
      <c r="C38" s="14" t="s">
        <v>10</v>
      </c>
      <c r="D38" s="15" t="s">
        <v>63</v>
      </c>
      <c r="E38" s="16" t="s">
        <v>59</v>
      </c>
      <c r="F38" s="17">
        <v>18653</v>
      </c>
      <c r="G38" s="17">
        <v>11212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8">
        <f t="shared" si="0"/>
        <v>29865</v>
      </c>
      <c r="O38" s="1"/>
    </row>
    <row r="39" spans="1:15" s="5" customFormat="1" ht="42" x14ac:dyDescent="0.2">
      <c r="A39" s="13" t="s">
        <v>30</v>
      </c>
      <c r="B39" s="14" t="s">
        <v>9</v>
      </c>
      <c r="C39" s="14" t="s">
        <v>10</v>
      </c>
      <c r="D39" s="15" t="s">
        <v>70</v>
      </c>
      <c r="E39" s="16" t="s">
        <v>71</v>
      </c>
      <c r="F39" s="17">
        <v>17051</v>
      </c>
      <c r="G39" s="17">
        <v>20341</v>
      </c>
      <c r="H39" s="17">
        <v>20167</v>
      </c>
      <c r="I39" s="17">
        <v>19995</v>
      </c>
      <c r="J39" s="17">
        <v>19821</v>
      </c>
      <c r="K39" s="17">
        <v>19647</v>
      </c>
      <c r="L39" s="17">
        <v>14460</v>
      </c>
      <c r="M39" s="17">
        <v>0</v>
      </c>
      <c r="N39" s="18">
        <f t="shared" si="0"/>
        <v>131482</v>
      </c>
      <c r="O39" s="1"/>
    </row>
    <row r="40" spans="1:15" s="5" customFormat="1" ht="28" x14ac:dyDescent="0.2">
      <c r="A40" s="13" t="s">
        <v>30</v>
      </c>
      <c r="B40" s="14" t="s">
        <v>9</v>
      </c>
      <c r="C40" s="14" t="s">
        <v>10</v>
      </c>
      <c r="D40" s="15" t="s">
        <v>86</v>
      </c>
      <c r="E40" s="16" t="s">
        <v>87</v>
      </c>
      <c r="F40" s="17">
        <v>18583</v>
      </c>
      <c r="G40" s="17">
        <v>18508</v>
      </c>
      <c r="H40" s="17">
        <v>18428</v>
      </c>
      <c r="I40" s="17">
        <v>18349</v>
      </c>
      <c r="J40" s="17">
        <v>18270</v>
      </c>
      <c r="K40" s="17">
        <v>18206</v>
      </c>
      <c r="L40" s="17">
        <v>18147</v>
      </c>
      <c r="M40" s="17">
        <v>459</v>
      </c>
      <c r="N40" s="18">
        <f t="shared" si="0"/>
        <v>128950</v>
      </c>
      <c r="O40" s="1"/>
    </row>
    <row r="41" spans="1:15" s="5" customFormat="1" ht="28" x14ac:dyDescent="0.2">
      <c r="A41" s="13" t="s">
        <v>30</v>
      </c>
      <c r="B41" s="14" t="s">
        <v>9</v>
      </c>
      <c r="C41" s="14" t="s">
        <v>10</v>
      </c>
      <c r="D41" s="15" t="s">
        <v>72</v>
      </c>
      <c r="E41" s="16" t="s">
        <v>88</v>
      </c>
      <c r="F41" s="17">
        <v>2433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8">
        <f t="shared" ref="N41:N45" si="1">SUM(F41:M41)</f>
        <v>2433</v>
      </c>
      <c r="O41" s="1"/>
    </row>
    <row r="42" spans="1:15" s="5" customFormat="1" ht="28" x14ac:dyDescent="0.2">
      <c r="A42" s="13" t="s">
        <v>30</v>
      </c>
      <c r="B42" s="14" t="s">
        <v>9</v>
      </c>
      <c r="C42" s="14" t="s">
        <v>10</v>
      </c>
      <c r="D42" s="15" t="s">
        <v>73</v>
      </c>
      <c r="E42" s="16" t="s">
        <v>89</v>
      </c>
      <c r="F42" s="17">
        <v>11</v>
      </c>
      <c r="G42" s="17">
        <v>11</v>
      </c>
      <c r="H42" s="17">
        <v>11</v>
      </c>
      <c r="I42" s="17">
        <v>2354</v>
      </c>
      <c r="J42" s="17">
        <v>5082</v>
      </c>
      <c r="K42" s="17">
        <v>0</v>
      </c>
      <c r="L42" s="17">
        <v>0</v>
      </c>
      <c r="M42" s="17">
        <v>0</v>
      </c>
      <c r="N42" s="18">
        <f t="shared" ref="N42" si="2">SUM(F42:M42)</f>
        <v>7469</v>
      </c>
      <c r="O42" s="1"/>
    </row>
    <row r="43" spans="1:15" s="5" customFormat="1" ht="28" x14ac:dyDescent="0.2">
      <c r="A43" s="13" t="s">
        <v>30</v>
      </c>
      <c r="B43" s="14" t="s">
        <v>9</v>
      </c>
      <c r="C43" s="14" t="s">
        <v>10</v>
      </c>
      <c r="D43" s="15" t="s">
        <v>74</v>
      </c>
      <c r="E43" s="16" t="s">
        <v>89</v>
      </c>
      <c r="F43" s="17">
        <v>3912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8">
        <f t="shared" si="1"/>
        <v>3912</v>
      </c>
      <c r="O43" s="1"/>
    </row>
    <row r="44" spans="1:15" s="5" customFormat="1" ht="28" x14ac:dyDescent="0.2">
      <c r="A44" s="13" t="s">
        <v>31</v>
      </c>
      <c r="B44" s="14" t="s">
        <v>9</v>
      </c>
      <c r="C44" s="14" t="s">
        <v>10</v>
      </c>
      <c r="D44" s="15" t="s">
        <v>75</v>
      </c>
      <c r="E44" s="16" t="s">
        <v>90</v>
      </c>
      <c r="F44" s="17">
        <v>14955</v>
      </c>
      <c r="G44" s="17">
        <v>14892</v>
      </c>
      <c r="H44" s="17">
        <v>14829</v>
      </c>
      <c r="I44" s="17">
        <v>14766</v>
      </c>
      <c r="J44" s="17">
        <v>14703</v>
      </c>
      <c r="K44" s="17">
        <v>14640</v>
      </c>
      <c r="L44" s="17">
        <v>14577</v>
      </c>
      <c r="M44" s="17">
        <v>28761</v>
      </c>
      <c r="N44" s="18">
        <f t="shared" si="1"/>
        <v>132123</v>
      </c>
      <c r="O44" s="1"/>
    </row>
    <row r="45" spans="1:15" s="5" customFormat="1" ht="28" x14ac:dyDescent="0.2">
      <c r="A45" s="13" t="s">
        <v>30</v>
      </c>
      <c r="B45" s="14" t="s">
        <v>9</v>
      </c>
      <c r="C45" s="14" t="s">
        <v>10</v>
      </c>
      <c r="D45" s="15" t="s">
        <v>76</v>
      </c>
      <c r="E45" s="16" t="s">
        <v>91</v>
      </c>
      <c r="F45" s="17">
        <v>17236</v>
      </c>
      <c r="G45" s="17">
        <v>17228</v>
      </c>
      <c r="H45" s="17">
        <v>17208</v>
      </c>
      <c r="I45" s="17">
        <v>17198</v>
      </c>
      <c r="J45" s="17">
        <v>17178</v>
      </c>
      <c r="K45" s="17">
        <v>17158</v>
      </c>
      <c r="L45" s="17">
        <v>0</v>
      </c>
      <c r="M45" s="17">
        <v>0</v>
      </c>
      <c r="N45" s="18">
        <f t="shared" si="1"/>
        <v>103206</v>
      </c>
      <c r="O45" s="1"/>
    </row>
    <row r="46" spans="1:15" s="5" customFormat="1" ht="28" x14ac:dyDescent="0.2">
      <c r="A46" s="13" t="s">
        <v>30</v>
      </c>
      <c r="B46" s="14" t="s">
        <v>9</v>
      </c>
      <c r="C46" s="14" t="s">
        <v>10</v>
      </c>
      <c r="D46" s="15" t="s">
        <v>77</v>
      </c>
      <c r="E46" s="16" t="s">
        <v>92</v>
      </c>
      <c r="F46" s="17">
        <v>29464</v>
      </c>
      <c r="G46" s="17">
        <v>29420</v>
      </c>
      <c r="H46" s="17">
        <v>29376</v>
      </c>
      <c r="I46" s="17">
        <v>29332</v>
      </c>
      <c r="J46" s="17">
        <v>29288</v>
      </c>
      <c r="K46" s="17">
        <v>29244</v>
      </c>
      <c r="L46" s="17">
        <v>29200</v>
      </c>
      <c r="M46" s="17">
        <v>59532</v>
      </c>
      <c r="N46" s="18">
        <f t="shared" si="0"/>
        <v>264856</v>
      </c>
      <c r="O46" s="1"/>
    </row>
    <row r="47" spans="1:15" s="5" customFormat="1" ht="56" x14ac:dyDescent="0.2">
      <c r="A47" s="13" t="s">
        <v>31</v>
      </c>
      <c r="B47" s="14" t="s">
        <v>9</v>
      </c>
      <c r="C47" s="14" t="s">
        <v>10</v>
      </c>
      <c r="D47" s="15" t="s">
        <v>93</v>
      </c>
      <c r="E47" s="16" t="s">
        <v>92</v>
      </c>
      <c r="F47" s="17">
        <v>17318</v>
      </c>
      <c r="G47" s="17">
        <v>17257</v>
      </c>
      <c r="H47" s="17">
        <v>17196</v>
      </c>
      <c r="I47" s="17">
        <v>17134</v>
      </c>
      <c r="J47" s="17">
        <v>17073</v>
      </c>
      <c r="K47" s="17">
        <v>17012</v>
      </c>
      <c r="L47" s="17">
        <v>16951</v>
      </c>
      <c r="M47" s="17">
        <v>66881</v>
      </c>
      <c r="N47" s="18">
        <f t="shared" ref="N47:N50" si="3">SUM(F47:M47)</f>
        <v>186822</v>
      </c>
      <c r="O47" s="1"/>
    </row>
    <row r="48" spans="1:15" s="5" customFormat="1" ht="28" x14ac:dyDescent="0.2">
      <c r="A48" s="13" t="s">
        <v>30</v>
      </c>
      <c r="B48" s="14" t="s">
        <v>9</v>
      </c>
      <c r="C48" s="14" t="s">
        <v>78</v>
      </c>
      <c r="D48" s="15" t="s">
        <v>94</v>
      </c>
      <c r="E48" s="16" t="s">
        <v>95</v>
      </c>
      <c r="F48" s="17">
        <v>17514</v>
      </c>
      <c r="G48" s="17">
        <v>17485</v>
      </c>
      <c r="H48" s="17">
        <v>17457</v>
      </c>
      <c r="I48" s="17">
        <v>17428</v>
      </c>
      <c r="J48" s="17">
        <v>17408</v>
      </c>
      <c r="K48" s="17">
        <v>17388</v>
      </c>
      <c r="L48" s="17">
        <v>4341</v>
      </c>
      <c r="M48" s="17">
        <v>0</v>
      </c>
      <c r="N48" s="18">
        <f t="shared" si="3"/>
        <v>109021</v>
      </c>
      <c r="O48" s="1"/>
    </row>
    <row r="49" spans="1:15" s="5" customFormat="1" ht="28" x14ac:dyDescent="0.2">
      <c r="A49" s="13" t="s">
        <v>30</v>
      </c>
      <c r="B49" s="14" t="s">
        <v>9</v>
      </c>
      <c r="C49" s="14" t="s">
        <v>79</v>
      </c>
      <c r="D49" s="15" t="s">
        <v>96</v>
      </c>
      <c r="E49" s="16" t="s">
        <v>97</v>
      </c>
      <c r="F49" s="17">
        <v>36325</v>
      </c>
      <c r="G49" s="17">
        <v>36294</v>
      </c>
      <c r="H49" s="17">
        <v>36260</v>
      </c>
      <c r="I49" s="17">
        <v>36230</v>
      </c>
      <c r="J49" s="17">
        <v>36194</v>
      </c>
      <c r="K49" s="17">
        <v>36164</v>
      </c>
      <c r="L49" s="17">
        <v>36145</v>
      </c>
      <c r="M49" s="17">
        <v>82007</v>
      </c>
      <c r="N49" s="18">
        <f t="shared" si="3"/>
        <v>335619</v>
      </c>
      <c r="O49" s="1"/>
    </row>
    <row r="50" spans="1:15" s="5" customFormat="1" ht="28" x14ac:dyDescent="0.2">
      <c r="A50" s="13" t="s">
        <v>31</v>
      </c>
      <c r="B50" s="14" t="s">
        <v>9</v>
      </c>
      <c r="C50" s="14" t="s">
        <v>80</v>
      </c>
      <c r="D50" s="15" t="s">
        <v>98</v>
      </c>
      <c r="E50" s="16" t="s">
        <v>99</v>
      </c>
      <c r="F50" s="17">
        <v>25020</v>
      </c>
      <c r="G50" s="17">
        <v>24940</v>
      </c>
      <c r="H50" s="17">
        <v>24862</v>
      </c>
      <c r="I50" s="17">
        <v>24783</v>
      </c>
      <c r="J50" s="17">
        <v>24704</v>
      </c>
      <c r="K50" s="17">
        <v>24625</v>
      </c>
      <c r="L50" s="17">
        <v>24546</v>
      </c>
      <c r="M50" s="17">
        <v>66955</v>
      </c>
      <c r="N50" s="18">
        <f t="shared" si="3"/>
        <v>240435</v>
      </c>
      <c r="O50" s="1"/>
    </row>
    <row r="51" spans="1:15" ht="28" x14ac:dyDescent="0.2">
      <c r="A51" s="13" t="s">
        <v>31</v>
      </c>
      <c r="B51" s="14" t="s">
        <v>5</v>
      </c>
      <c r="C51" s="14" t="s">
        <v>6</v>
      </c>
      <c r="D51" s="15" t="s">
        <v>7</v>
      </c>
      <c r="E51" s="16" t="s">
        <v>8</v>
      </c>
      <c r="F51" s="17">
        <v>2914</v>
      </c>
      <c r="G51" s="17">
        <v>2817</v>
      </c>
      <c r="H51" s="17">
        <v>2723</v>
      </c>
      <c r="I51" s="17">
        <v>2630</v>
      </c>
      <c r="J51" s="17">
        <v>1874</v>
      </c>
      <c r="K51" s="17">
        <v>0</v>
      </c>
      <c r="L51" s="17"/>
      <c r="M51" s="17">
        <v>0</v>
      </c>
      <c r="N51" s="18">
        <f t="shared" si="0"/>
        <v>12958</v>
      </c>
      <c r="O51" s="19"/>
    </row>
    <row r="52" spans="1:15" x14ac:dyDescent="0.2">
      <c r="A52" s="13" t="s">
        <v>28</v>
      </c>
      <c r="B52" s="22" t="s">
        <v>12</v>
      </c>
      <c r="C52" s="23" t="s">
        <v>26</v>
      </c>
      <c r="D52" s="23" t="s">
        <v>26</v>
      </c>
      <c r="E52" s="23" t="s">
        <v>26</v>
      </c>
      <c r="F52" s="24">
        <f>SUM(F12:F51)</f>
        <v>557144</v>
      </c>
      <c r="G52" s="24">
        <f>SUM(G12:G51)</f>
        <v>521288</v>
      </c>
      <c r="H52" s="24">
        <f>SUM(H12:H51)</f>
        <v>502841</v>
      </c>
      <c r="I52" s="24">
        <f>SUM(I12:I51)</f>
        <v>465898</v>
      </c>
      <c r="J52" s="24">
        <f>SUM(J12:J51)</f>
        <v>457750</v>
      </c>
      <c r="K52" s="24">
        <f>SUM(K12:K51)</f>
        <v>366042</v>
      </c>
      <c r="L52" s="24">
        <f>SUM(L12:L51)</f>
        <v>256968</v>
      </c>
      <c r="M52" s="24">
        <f>SUM(M12:M51)</f>
        <v>758762</v>
      </c>
      <c r="N52" s="24">
        <f>SUM(N12:N51)</f>
        <v>3886693</v>
      </c>
    </row>
    <row r="53" spans="1:15" ht="16" x14ac:dyDescent="0.2">
      <c r="A53" s="25"/>
      <c r="B53" s="26"/>
      <c r="C53" s="26"/>
      <c r="D53" s="26"/>
      <c r="E53" s="26"/>
      <c r="F53" s="27"/>
      <c r="G53" s="27"/>
      <c r="H53" s="27"/>
      <c r="I53" s="27"/>
      <c r="J53" s="27"/>
      <c r="K53" s="27"/>
      <c r="L53" s="27"/>
      <c r="M53" s="27"/>
      <c r="N53" s="28"/>
    </row>
    <row r="54" spans="1:15" s="5" customFormat="1" ht="17.25" customHeight="1" x14ac:dyDescent="0.2">
      <c r="A54" s="29"/>
      <c r="B54" s="30" t="s">
        <v>17</v>
      </c>
      <c r="C54" s="31"/>
      <c r="D54" s="31"/>
      <c r="E54" s="31"/>
      <c r="F54" s="32"/>
      <c r="G54" s="32"/>
      <c r="H54" s="32"/>
      <c r="I54" s="32"/>
      <c r="J54" s="32"/>
      <c r="K54" s="32"/>
      <c r="L54" s="32"/>
      <c r="M54" s="32"/>
      <c r="N54" s="33"/>
      <c r="O54" s="1"/>
    </row>
    <row r="55" spans="1:15" x14ac:dyDescent="0.2">
      <c r="A55" s="34"/>
      <c r="B55" s="35"/>
      <c r="C55" s="35"/>
      <c r="D55" s="36"/>
      <c r="E55" s="34"/>
      <c r="F55" s="37"/>
      <c r="G55" s="37"/>
      <c r="H55" s="37"/>
      <c r="I55" s="37"/>
      <c r="J55" s="37"/>
      <c r="K55" s="37"/>
      <c r="L55" s="37"/>
      <c r="M55" s="37"/>
      <c r="N55" s="38">
        <v>0</v>
      </c>
    </row>
    <row r="56" spans="1:15" x14ac:dyDescent="0.2">
      <c r="A56" s="34" t="s">
        <v>28</v>
      </c>
      <c r="B56" s="39" t="s">
        <v>12</v>
      </c>
      <c r="C56" s="36" t="s">
        <v>26</v>
      </c>
      <c r="D56" s="36" t="s">
        <v>26</v>
      </c>
      <c r="E56" s="36" t="s">
        <v>26</v>
      </c>
      <c r="F56" s="40">
        <v>0</v>
      </c>
      <c r="G56" s="40">
        <v>0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38">
        <v>0</v>
      </c>
    </row>
    <row r="57" spans="1:15" ht="16" x14ac:dyDescent="0.2">
      <c r="A57" s="41"/>
      <c r="B57" s="42"/>
      <c r="C57" s="43"/>
      <c r="D57" s="43"/>
      <c r="E57" s="43"/>
      <c r="F57" s="44"/>
      <c r="G57" s="44"/>
      <c r="H57" s="44"/>
      <c r="I57" s="44"/>
      <c r="J57" s="44"/>
      <c r="K57" s="44"/>
      <c r="L57" s="44"/>
      <c r="M57" s="44"/>
      <c r="N57" s="45"/>
    </row>
    <row r="58" spans="1:15" ht="16" x14ac:dyDescent="0.2">
      <c r="A58" s="46"/>
      <c r="B58" s="78" t="s">
        <v>19</v>
      </c>
      <c r="C58" s="78"/>
      <c r="D58" s="78"/>
      <c r="E58" s="47"/>
      <c r="F58" s="48"/>
      <c r="G58" s="48"/>
      <c r="H58" s="48"/>
      <c r="I58" s="48"/>
      <c r="J58" s="48"/>
      <c r="K58" s="48"/>
      <c r="L58" s="48"/>
      <c r="M58" s="48"/>
      <c r="N58" s="49"/>
    </row>
    <row r="59" spans="1:15" x14ac:dyDescent="0.2">
      <c r="A59" s="50"/>
      <c r="B59" s="51"/>
      <c r="C59" s="51"/>
      <c r="D59" s="51"/>
      <c r="E59" s="50"/>
      <c r="F59" s="52"/>
      <c r="G59" s="53"/>
      <c r="H59" s="53"/>
      <c r="I59" s="53"/>
      <c r="J59" s="53"/>
      <c r="K59" s="53"/>
      <c r="L59" s="53"/>
      <c r="M59" s="53"/>
      <c r="N59" s="54">
        <f>SUM(F59:M59)</f>
        <v>0</v>
      </c>
    </row>
    <row r="60" spans="1:15" x14ac:dyDescent="0.2">
      <c r="A60" s="55"/>
      <c r="B60" s="56" t="s">
        <v>12</v>
      </c>
      <c r="C60" s="57" t="s">
        <v>26</v>
      </c>
      <c r="D60" s="57" t="s">
        <v>26</v>
      </c>
      <c r="E60" s="57" t="s">
        <v>26</v>
      </c>
      <c r="F60" s="58">
        <f t="shared" ref="F60:N60" si="4">SUM(F59:F59)</f>
        <v>0</v>
      </c>
      <c r="G60" s="58">
        <f t="shared" si="4"/>
        <v>0</v>
      </c>
      <c r="H60" s="58">
        <f t="shared" si="4"/>
        <v>0</v>
      </c>
      <c r="I60" s="58">
        <f t="shared" si="4"/>
        <v>0</v>
      </c>
      <c r="J60" s="58">
        <f t="shared" si="4"/>
        <v>0</v>
      </c>
      <c r="K60" s="58">
        <f t="shared" si="4"/>
        <v>0</v>
      </c>
      <c r="L60" s="58">
        <f t="shared" si="4"/>
        <v>0</v>
      </c>
      <c r="M60" s="58">
        <f t="shared" si="4"/>
        <v>0</v>
      </c>
      <c r="N60" s="58">
        <f t="shared" si="4"/>
        <v>0</v>
      </c>
    </row>
    <row r="61" spans="1:15" ht="16" x14ac:dyDescent="0.2">
      <c r="A61" s="59"/>
      <c r="B61" s="60"/>
      <c r="C61" s="61"/>
      <c r="D61" s="61"/>
      <c r="E61" s="61"/>
      <c r="F61" s="62"/>
      <c r="G61" s="62"/>
      <c r="H61" s="62"/>
      <c r="I61" s="62"/>
      <c r="J61" s="62"/>
      <c r="K61" s="62"/>
      <c r="L61" s="62"/>
      <c r="M61" s="62"/>
      <c r="N61" s="63"/>
    </row>
    <row r="62" spans="1:15" ht="18" customHeight="1" x14ac:dyDescent="0.2">
      <c r="A62" s="64"/>
      <c r="B62" s="89" t="s">
        <v>27</v>
      </c>
      <c r="C62" s="90"/>
      <c r="D62" s="65" t="s">
        <v>26</v>
      </c>
      <c r="E62" s="65" t="s">
        <v>26</v>
      </c>
      <c r="F62" s="66">
        <f t="shared" ref="F62:N62" si="5">F52+F56+F60</f>
        <v>557144</v>
      </c>
      <c r="G62" s="66">
        <f t="shared" si="5"/>
        <v>521288</v>
      </c>
      <c r="H62" s="66">
        <f t="shared" si="5"/>
        <v>502841</v>
      </c>
      <c r="I62" s="66">
        <f t="shared" si="5"/>
        <v>465898</v>
      </c>
      <c r="J62" s="66">
        <f t="shared" si="5"/>
        <v>457750</v>
      </c>
      <c r="K62" s="66">
        <f t="shared" si="5"/>
        <v>366042</v>
      </c>
      <c r="L62" s="66">
        <f t="shared" si="5"/>
        <v>256968</v>
      </c>
      <c r="M62" s="66">
        <f t="shared" si="5"/>
        <v>758762</v>
      </c>
      <c r="N62" s="66">
        <f t="shared" si="5"/>
        <v>3886693</v>
      </c>
    </row>
    <row r="63" spans="1:15" ht="16" x14ac:dyDescent="0.2">
      <c r="A63" s="59"/>
      <c r="B63" s="67"/>
      <c r="C63" s="67"/>
      <c r="D63" s="67"/>
      <c r="E63" s="67"/>
      <c r="F63" s="68"/>
      <c r="G63" s="68"/>
      <c r="H63" s="68"/>
      <c r="I63" s="68"/>
      <c r="J63" s="68"/>
      <c r="K63" s="68"/>
      <c r="L63" s="68"/>
      <c r="M63" s="68"/>
      <c r="N63" s="45"/>
    </row>
    <row r="64" spans="1:15" ht="18" customHeight="1" x14ac:dyDescent="0.2">
      <c r="A64" s="69"/>
      <c r="B64" s="79" t="s">
        <v>14</v>
      </c>
      <c r="C64" s="80"/>
      <c r="D64" s="81"/>
      <c r="E64" s="70"/>
      <c r="F64" s="71">
        <f>F62/N66*100</f>
        <v>11.561290022695358</v>
      </c>
      <c r="G64" s="71">
        <f>G62/N66*100</f>
        <v>10.817242496286092</v>
      </c>
      <c r="H64" s="71">
        <f>H62/N66*100</f>
        <v>10.434448968852141</v>
      </c>
      <c r="I64" s="71">
        <f>I62/N66*100</f>
        <v>9.6678451154346501</v>
      </c>
      <c r="J64" s="71">
        <f>J62/N66*100</f>
        <v>9.4987660423316065</v>
      </c>
      <c r="K64" s="71">
        <f>K62/N66*100</f>
        <v>7.595734177317631</v>
      </c>
      <c r="L64" s="71">
        <f>L62/N66*100</f>
        <v>5.3323406059330818</v>
      </c>
      <c r="M64" s="50" t="s">
        <v>13</v>
      </c>
      <c r="N64" s="50" t="s">
        <v>13</v>
      </c>
    </row>
    <row r="65" spans="2:14" ht="18" customHeight="1" x14ac:dyDescent="0.2">
      <c r="B65" s="72"/>
      <c r="C65" s="72"/>
      <c r="D65" s="72"/>
      <c r="E65" s="72"/>
      <c r="F65" s="73"/>
      <c r="G65" s="73"/>
      <c r="H65" s="73"/>
      <c r="I65" s="73"/>
      <c r="J65" s="73"/>
      <c r="K65" s="73"/>
      <c r="L65" s="73"/>
      <c r="M65" s="73"/>
      <c r="N65" s="73"/>
    </row>
    <row r="66" spans="2:14" ht="18" customHeight="1" x14ac:dyDescent="0.2">
      <c r="B66" s="74" t="s">
        <v>15</v>
      </c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6">
        <v>4819047</v>
      </c>
    </row>
    <row r="67" spans="2:14" x14ac:dyDescent="0.2">
      <c r="B67" s="72"/>
      <c r="C67" s="72"/>
      <c r="D67" s="72"/>
      <c r="E67" s="72"/>
      <c r="F67" s="73"/>
      <c r="G67" s="73"/>
      <c r="H67" s="73"/>
      <c r="I67" s="73"/>
      <c r="J67" s="73"/>
      <c r="K67" s="73"/>
      <c r="L67" s="73"/>
      <c r="M67" s="73"/>
      <c r="N67" s="73"/>
    </row>
    <row r="68" spans="2:14" x14ac:dyDescent="0.2">
      <c r="B68" s="75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5"/>
    </row>
    <row r="69" spans="2:14" x14ac:dyDescent="0.2">
      <c r="B69" s="1" t="s">
        <v>39</v>
      </c>
    </row>
  </sheetData>
  <mergeCells count="10">
    <mergeCell ref="B58:D58"/>
    <mergeCell ref="B64:D64"/>
    <mergeCell ref="A6:N6"/>
    <mergeCell ref="A8:A9"/>
    <mergeCell ref="B8:B9"/>
    <mergeCell ref="C8:C9"/>
    <mergeCell ref="D8:D9"/>
    <mergeCell ref="E8:E9"/>
    <mergeCell ref="F8:N8"/>
    <mergeCell ref="B62:C62"/>
  </mergeCells>
  <phoneticPr fontId="23" type="noConversion"/>
  <printOptions horizontalCentered="1"/>
  <pageMargins left="0.43" right="0.35" top="0.86" bottom="0.59" header="0.38" footer="0.16"/>
  <pageSetup paperSize="9" scale="70" orientation="landscape" r:id="rId1"/>
  <headerFooter alignWithMargins="0">
    <oddFooter>&amp;C&amp;"Times New Roman,Regular"&amp;P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2016-4.piel.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Agita</dc:creator>
  <cp:lastModifiedBy>Microsoft Office User</cp:lastModifiedBy>
  <cp:lastPrinted>2015-12-01T13:16:13Z</cp:lastPrinted>
  <dcterms:created xsi:type="dcterms:W3CDTF">2009-08-04T15:17:16Z</dcterms:created>
  <dcterms:modified xsi:type="dcterms:W3CDTF">2016-01-25T13:06:54Z</dcterms:modified>
</cp:coreProperties>
</file>